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90" yWindow="1365" windowWidth="17775" windowHeight="11130"/>
  </bookViews>
  <sheets>
    <sheet name="Portada" sheetId="1" r:id="rId1"/>
    <sheet name="50 E001" sheetId="2" r:id="rId2"/>
    <sheet name="50 E003" sheetId="3" r:id="rId3"/>
    <sheet name="50 E004" sheetId="4" r:id="rId4"/>
    <sheet name="50 E006" sheetId="5" r:id="rId5"/>
    <sheet name="50 E007" sheetId="6" r:id="rId6"/>
    <sheet name="50 E011" sheetId="7" r:id="rId7"/>
    <sheet name="50 E012" sheetId="8" r:id="rId8"/>
    <sheet name="50 K012" sheetId="9" r:id="rId9"/>
    <sheet name="50 K029" sheetId="10" r:id="rId10"/>
  </sheets>
  <definedNames>
    <definedName name="_xlnm.Print_Area" localSheetId="1">'50 E001'!$B$2:$U$53</definedName>
    <definedName name="_xlnm.Print_Area" localSheetId="2">'50 E003'!$B$2:$U$47</definedName>
    <definedName name="_xlnm.Print_Area" localSheetId="3">'50 E004'!$B$2:$U$37</definedName>
    <definedName name="_xlnm.Print_Area" localSheetId="4">'50 E006'!$B$2:$U$41</definedName>
    <definedName name="_xlnm.Print_Area" localSheetId="5">'50 E007'!$B$2:$U$37</definedName>
    <definedName name="_xlnm.Print_Area" localSheetId="6">'50 E011'!$B$2:$U$59</definedName>
    <definedName name="_xlnm.Print_Area" localSheetId="7">'50 E012'!$B$2:$U$49</definedName>
    <definedName name="_xlnm.Print_Area" localSheetId="8">'50 K012'!$B$2:$U$31</definedName>
    <definedName name="_xlnm.Print_Area" localSheetId="9">'50 K029'!$B$2:$U$39</definedName>
    <definedName name="_xlnm.Print_Area" localSheetId="0">Portada!$B$1:$AD$77</definedName>
    <definedName name="_xlnm.Print_Titles" localSheetId="1">'50 E001'!$1:$4</definedName>
    <definedName name="_xlnm.Print_Titles" localSheetId="2">'50 E003'!$1:$4</definedName>
    <definedName name="_xlnm.Print_Titles" localSheetId="3">'50 E004'!$1:$4</definedName>
    <definedName name="_xlnm.Print_Titles" localSheetId="4">'50 E006'!$1:$4</definedName>
    <definedName name="_xlnm.Print_Titles" localSheetId="5">'50 E007'!$1:$4</definedName>
    <definedName name="_xlnm.Print_Titles" localSheetId="6">'50 E011'!$1:$4</definedName>
    <definedName name="_xlnm.Print_Titles" localSheetId="7">'50 E012'!$1:$4</definedName>
    <definedName name="_xlnm.Print_Titles" localSheetId="8">'50 K012'!$1:$4</definedName>
    <definedName name="_xlnm.Print_Titles" localSheetId="9">'50 K029'!$1:$4</definedName>
    <definedName name="_xlnm.Print_Titles" localSheetId="0">Portada!$1:$4</definedName>
  </definedNames>
  <calcPr calcId="145621"/>
</workbook>
</file>

<file path=xl/calcChain.xml><?xml version="1.0" encoding="utf-8"?>
<calcChain xmlns="http://schemas.openxmlformats.org/spreadsheetml/2006/main">
  <c r="T24" i="10" l="1"/>
  <c r="U24" i="10" s="1"/>
  <c r="S24" i="10"/>
  <c r="R24" i="10"/>
  <c r="T23" i="10"/>
  <c r="U23" i="10" s="1"/>
  <c r="S23" i="10"/>
  <c r="R23" i="10"/>
  <c r="U19" i="10"/>
  <c r="U18" i="10"/>
  <c r="U17" i="10"/>
  <c r="U16" i="10"/>
  <c r="U15" i="10"/>
  <c r="U14" i="10"/>
  <c r="U13" i="10"/>
  <c r="U12" i="10"/>
  <c r="U11" i="10"/>
  <c r="T20" i="9"/>
  <c r="S20" i="9"/>
  <c r="U20" i="9" s="1"/>
  <c r="R20" i="9"/>
  <c r="T19" i="9"/>
  <c r="S19" i="9"/>
  <c r="U19" i="9" s="1"/>
  <c r="R19" i="9"/>
  <c r="U15" i="9"/>
  <c r="U14" i="9"/>
  <c r="U13" i="9"/>
  <c r="U12" i="9"/>
  <c r="U11" i="9"/>
  <c r="T29" i="8"/>
  <c r="U29" i="8" s="1"/>
  <c r="S29" i="8"/>
  <c r="R29" i="8"/>
  <c r="T28" i="8"/>
  <c r="U28" i="8" s="1"/>
  <c r="S28" i="8"/>
  <c r="R28" i="8"/>
  <c r="U24" i="8"/>
  <c r="U23" i="8"/>
  <c r="U22" i="8"/>
  <c r="U21" i="8"/>
  <c r="U20" i="8"/>
  <c r="U19" i="8"/>
  <c r="U18" i="8"/>
  <c r="U17" i="8"/>
  <c r="U16" i="8"/>
  <c r="U15" i="8"/>
  <c r="U14" i="8"/>
  <c r="U13" i="8"/>
  <c r="U12" i="8"/>
  <c r="U11" i="8"/>
  <c r="T34" i="7"/>
  <c r="U34" i="7" s="1"/>
  <c r="S34" i="7"/>
  <c r="R34" i="7"/>
  <c r="T33" i="7"/>
  <c r="U33" i="7" s="1"/>
  <c r="S33" i="7"/>
  <c r="R33" i="7"/>
  <c r="U29" i="7"/>
  <c r="U28" i="7"/>
  <c r="U27" i="7"/>
  <c r="U26" i="7"/>
  <c r="U25" i="7"/>
  <c r="U24" i="7"/>
  <c r="U23" i="7"/>
  <c r="U22" i="7"/>
  <c r="U21" i="7"/>
  <c r="U20" i="7"/>
  <c r="U19" i="7"/>
  <c r="U18" i="7"/>
  <c r="U17" i="7"/>
  <c r="U16" i="7"/>
  <c r="U15" i="7"/>
  <c r="U14" i="7"/>
  <c r="U13" i="7"/>
  <c r="U12" i="7"/>
  <c r="U11" i="7"/>
  <c r="T23" i="6"/>
  <c r="S23" i="6"/>
  <c r="U23" i="6" s="1"/>
  <c r="R23" i="6"/>
  <c r="T22" i="6"/>
  <c r="S22" i="6"/>
  <c r="U22" i="6" s="1"/>
  <c r="R22" i="6"/>
  <c r="U18" i="6"/>
  <c r="U17" i="6"/>
  <c r="U16" i="6"/>
  <c r="U15" i="6"/>
  <c r="U14" i="6"/>
  <c r="U13" i="6"/>
  <c r="U12" i="6"/>
  <c r="U11" i="6"/>
  <c r="T25" i="5"/>
  <c r="S25" i="5"/>
  <c r="U25" i="5" s="1"/>
  <c r="R25" i="5"/>
  <c r="T24" i="5"/>
  <c r="S24" i="5"/>
  <c r="U24" i="5" s="1"/>
  <c r="R24" i="5"/>
  <c r="U20" i="5"/>
  <c r="U19" i="5"/>
  <c r="U18" i="5"/>
  <c r="U17" i="5"/>
  <c r="U16" i="5"/>
  <c r="U15" i="5"/>
  <c r="U14" i="5"/>
  <c r="U13" i="5"/>
  <c r="U12" i="5"/>
  <c r="U11" i="5"/>
  <c r="T23" i="4"/>
  <c r="S23" i="4"/>
  <c r="U23" i="4" s="1"/>
  <c r="R23" i="4"/>
  <c r="T22" i="4"/>
  <c r="S22" i="4"/>
  <c r="U22" i="4" s="1"/>
  <c r="R22" i="4"/>
  <c r="U18" i="4"/>
  <c r="U17" i="4"/>
  <c r="U16" i="4"/>
  <c r="U15" i="4"/>
  <c r="U14" i="4"/>
  <c r="U13" i="4"/>
  <c r="U12" i="4"/>
  <c r="U11" i="4"/>
  <c r="T28" i="3"/>
  <c r="S28" i="3"/>
  <c r="U28" i="3" s="1"/>
  <c r="R28" i="3"/>
  <c r="T27" i="3"/>
  <c r="S27" i="3"/>
  <c r="U27" i="3" s="1"/>
  <c r="R27" i="3"/>
  <c r="U23" i="3"/>
  <c r="U22" i="3"/>
  <c r="U21" i="3"/>
  <c r="U20" i="3"/>
  <c r="U19" i="3"/>
  <c r="U18" i="3"/>
  <c r="U17" i="3"/>
  <c r="U16" i="3"/>
  <c r="U15" i="3"/>
  <c r="U14" i="3"/>
  <c r="U13" i="3"/>
  <c r="U12" i="3"/>
  <c r="U11" i="3"/>
  <c r="T31" i="2"/>
  <c r="U31" i="2" s="1"/>
  <c r="S31" i="2"/>
  <c r="R31" i="2"/>
  <c r="T30" i="2"/>
  <c r="U30" i="2" s="1"/>
  <c r="S30" i="2"/>
  <c r="R30" i="2"/>
  <c r="U26" i="2"/>
  <c r="U25" i="2"/>
  <c r="U24" i="2"/>
  <c r="U23" i="2"/>
  <c r="U22" i="2"/>
  <c r="U21" i="2"/>
  <c r="U20" i="2"/>
  <c r="U19" i="2"/>
  <c r="U18" i="2"/>
  <c r="U17" i="2"/>
  <c r="U16" i="2"/>
  <c r="U15" i="2"/>
  <c r="U14" i="2"/>
  <c r="U13" i="2"/>
  <c r="U12" i="2"/>
  <c r="U11" i="2"/>
</calcChain>
</file>

<file path=xl/sharedStrings.xml><?xml version="1.0" encoding="utf-8"?>
<sst xmlns="http://schemas.openxmlformats.org/spreadsheetml/2006/main" count="1217" uniqueCount="498">
  <si>
    <t xml:space="preserve">    Tercer Trimestre 2022</t>
  </si>
  <si>
    <t>Instituto Mexicano del Seguro Social</t>
  </si>
  <si>
    <t>Programas presupuestarios cuya MIR se incluye en el reporte</t>
  </si>
  <si>
    <t xml:space="preserve">E-001 Prevención y control de enfermedades
E-003 Atención a la Salud en el Trabajo
E-004 Investigación y desarrollo tecnológico en salud
E-006 Recaudación de ingresos obrero patronales
E-007 Servicios de guardería
E-011 Atención a la Salud
E-012 Prestaciones sociales
K-012 Proyectos de infraestructura social de asistencia y seguridad social
K-029 Programas de adquisiciones
</t>
  </si>
  <si>
    <t xml:space="preserve">      Tercer Trimestre 2022</t>
  </si>
  <si>
    <t>DATOS DEL PROGRAMA</t>
  </si>
  <si>
    <t>Programa presupuestario</t>
  </si>
  <si>
    <t>E001</t>
  </si>
  <si>
    <t>Prevención y control de enfermedades</t>
  </si>
  <si>
    <t>Ramo</t>
  </si>
  <si>
    <t>50</t>
  </si>
  <si>
    <t>Unidad responsable</t>
  </si>
  <si>
    <t>GYR-Instituto Mexicano del Seguro Social</t>
  </si>
  <si>
    <t>Enfoques transversales</t>
  </si>
  <si>
    <t>Sin Información</t>
  </si>
  <si>
    <t>Clasificación Funcional</t>
  </si>
  <si>
    <t>Finalidad</t>
  </si>
  <si>
    <t>2 - Desarrollo Social</t>
  </si>
  <si>
    <t>Función</t>
  </si>
  <si>
    <t>3 - Salud</t>
  </si>
  <si>
    <t>Subfunción</t>
  </si>
  <si>
    <t>2 - Prestación de Servicios de Salud a la Persona</t>
  </si>
  <si>
    <t>Actividad Institucional</t>
  </si>
  <si>
    <t>3 - Eficacia en la atención médica preventiva</t>
  </si>
  <si>
    <t>RESULTADOS</t>
  </si>
  <si>
    <t>NIVEL</t>
  </si>
  <si>
    <t>OBJETIVOS</t>
  </si>
  <si>
    <t>INDICADORES</t>
  </si>
  <si>
    <t>AVANCE</t>
  </si>
  <si>
    <t>Denominación</t>
  </si>
  <si>
    <t>Método de cálculo</t>
  </si>
  <si>
    <t>Unidad de medida</t>
  </si>
  <si>
    <t>Tipo-Dimensión-Frecuencia</t>
  </si>
  <si>
    <t>Meta Programada</t>
  </si>
  <si>
    <t>Realizado al periodo</t>
  </si>
  <si>
    <t>Avance % al periodo</t>
  </si>
  <si>
    <t>Anual</t>
  </si>
  <si>
    <t>al periodo</t>
  </si>
  <si>
    <t>Fin</t>
  </si>
  <si>
    <t>Contribuir al bienestar social e igualdad mediante intervenciones que mejoren la salud y la calidad de vida de los derechohabientes.</t>
  </si>
  <si>
    <r>
      <t>Tasa de mortalidad por cáncer cérvico uterino</t>
    </r>
    <r>
      <rPr>
        <i/>
        <sz val="10"/>
        <color indexed="30"/>
        <rFont val="Soberana Sans"/>
      </rPr>
      <t xml:space="preserve">
</t>
    </r>
  </si>
  <si>
    <t>(Número de defunciones por cáncer cérvico uterino ocurridas en mujeres derechohabientes de 25 años y más / Población de mujeres derechohabientes de 25 y más años de edad adscritas a médico familiar) X 100 000</t>
  </si>
  <si>
    <t>Tasa</t>
  </si>
  <si>
    <t>Estratégico-Eficacia-Anual</t>
  </si>
  <si>
    <t>N/A</t>
  </si>
  <si>
    <t/>
  </si>
  <si>
    <r>
      <t>Tasa de mortalidad por tuberculosis pulmonar</t>
    </r>
    <r>
      <rPr>
        <i/>
        <sz val="10"/>
        <color indexed="30"/>
        <rFont val="Soberana Sans"/>
      </rPr>
      <t xml:space="preserve">
</t>
    </r>
  </si>
  <si>
    <t>(Número de defunciones por tuberculosis pulmonar ocurridas en la población derechohabiente de 15 años y más / Población adscrita de 15 años y más adscrita a médico familiar) x 100,000</t>
  </si>
  <si>
    <r>
      <t>Tasa de mortalidad por cáncer de mama</t>
    </r>
    <r>
      <rPr>
        <i/>
        <sz val="10"/>
        <color indexed="30"/>
        <rFont val="Soberana Sans"/>
      </rPr>
      <t xml:space="preserve">
</t>
    </r>
  </si>
  <si>
    <t>(Número de defunciones por cáncer de mama ocurridas en mujeres derechohabientes de 25 años y más / Población de mujeres derechohabientes de 25 y más años de edad adscritas a médico familiar) X 100 000</t>
  </si>
  <si>
    <r>
      <t>Esperanza de Vida al Nacer</t>
    </r>
    <r>
      <rPr>
        <i/>
        <sz val="10"/>
        <color indexed="30"/>
        <rFont val="Soberana Sans"/>
      </rPr>
      <t xml:space="preserve">
</t>
    </r>
  </si>
  <si>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</si>
  <si>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Años</t>
  </si>
  <si>
    <t>Propósito</t>
  </si>
  <si>
    <t>En la población derechohabiente del IMSS se reducen la morbilidad y mortalidad por enfermedades prevenibles y los embarazos de alto riesgo.</t>
  </si>
  <si>
    <r>
      <t>Prevalencia de obesidad en niños de 5 a 9 años de edad</t>
    </r>
    <r>
      <rPr>
        <i/>
        <sz val="10"/>
        <color indexed="30"/>
        <rFont val="Soberana Sans"/>
      </rPr>
      <t xml:space="preserve">
</t>
    </r>
  </si>
  <si>
    <t>(NÚMERO DE NIÑOS DERECHOHABIENTES DE 5 A 9 AÑOS CON OBESIDAD EN EL MES INFORMADO /POBLACIÓN DE NIÑOS DE 5 A 9 AÑOS ADSCRITOS A MÉDICO FAMILIAR CON REGISTRO DE PESO Y TALLA EN EL MES INFORMADO)* 100</t>
  </si>
  <si>
    <t>Porcentaje</t>
  </si>
  <si>
    <r>
      <t>Proporción de adolescentes embarazadas</t>
    </r>
    <r>
      <rPr>
        <i/>
        <sz val="10"/>
        <color indexed="30"/>
        <rFont val="Soberana Sans"/>
      </rPr>
      <t xml:space="preserve">
</t>
    </r>
  </si>
  <si>
    <t>(Número de embarazadas adolescentes (de 10-19 años de edad) que acuden por 1a vez a la vigilancia prenatal / Total de embarazadas de 1er vez en vigilancia prenatal) * 100</t>
  </si>
  <si>
    <t>Proporción</t>
  </si>
  <si>
    <r>
      <t>Cobertura de atención integral PREVENIMSS</t>
    </r>
    <r>
      <rPr>
        <i/>
        <sz val="10"/>
        <color indexed="30"/>
        <rFont val="Soberana Sans"/>
      </rPr>
      <t xml:space="preserve">
</t>
    </r>
  </si>
  <si>
    <t>(Número de derechohabientes que recibieron atención preventiva integrada  en los últimos 12 meses / Población derechohabiente adscrita a médico familiar)* 100</t>
  </si>
  <si>
    <t>Componente</t>
  </si>
  <si>
    <t>A Acciones preventivas proporcionadas</t>
  </si>
  <si>
    <r>
      <t>Cobertura de detección de primera vez de diabetes mellitus en población derechohabiente de 20 años y más</t>
    </r>
    <r>
      <rPr>
        <i/>
        <sz val="10"/>
        <color indexed="30"/>
        <rFont val="Soberana Sans"/>
      </rPr>
      <t xml:space="preserve">
</t>
    </r>
  </si>
  <si>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</si>
  <si>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t>Estratégico-Eficacia-Semestral</t>
  </si>
  <si>
    <r>
      <t>Cobertura de detección de cáncer cérvico uterino a través de citología cervical en mujeres de 25 a 64 años</t>
    </r>
    <r>
      <rPr>
        <i/>
        <sz val="10"/>
        <color indexed="30"/>
        <rFont val="Soberana Sans"/>
      </rPr>
      <t xml:space="preserve">
</t>
    </r>
  </si>
  <si>
    <t>(Número de mujeres de 25 a 64 años con citología cervical de primera vez acumuladas al mes del reporte/ Población de mujeres de 25 a 64 años de edad adscritas a médico familiar menos 11 por ciento (estimación de mujeres sin útero, ENCOPREVENIMSS 2006)) X 100</t>
  </si>
  <si>
    <r>
      <t>Cobertura de detección de hipertensión arterial en población derechohabiente de 20 años y más</t>
    </r>
    <r>
      <rPr>
        <i/>
        <sz val="10"/>
        <color indexed="30"/>
        <rFont val="Soberana Sans"/>
      </rPr>
      <t xml:space="preserve">
</t>
    </r>
  </si>
  <si>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</si>
  <si>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r>
      <t>Cobertura con esquemas completos de vacunación en niños de un año de edad.</t>
    </r>
    <r>
      <rPr>
        <i/>
        <sz val="10"/>
        <color indexed="30"/>
        <rFont val="Soberana Sans"/>
      </rPr>
      <t xml:space="preserve">
</t>
    </r>
  </si>
  <si>
    <t>(Número de niños de un año de edad que tienen completo su esquema de vacunación) /(Población de niños de un año de edad bajo responsabilidad institucional) X 100</t>
  </si>
  <si>
    <r>
      <t>Cobertura de detección de cáncer de mama por mastografía en mujeres de 50 a 69 años</t>
    </r>
    <r>
      <rPr>
        <i/>
        <sz val="10"/>
        <color indexed="30"/>
        <rFont val="Soberana Sans"/>
      </rPr>
      <t xml:space="preserve">
</t>
    </r>
  </si>
  <si>
    <t>(Número de mujeres de 50 a 69 años con mastografía al mes del reporte)/(Población de mujeres de 50 a 69 años de edad adscritas a médico familiar)*100</t>
  </si>
  <si>
    <t>B Acciones de planificación familiar otorgadas</t>
  </si>
  <si>
    <r>
      <t>Logro de Aceptantes de primera vez de Métodos Anticonceptivos, en relación con la meta programada en Consulta Externa de Medicina Familiar</t>
    </r>
    <r>
      <rPr>
        <i/>
        <sz val="10"/>
        <color indexed="30"/>
        <rFont val="Soberana Sans"/>
      </rPr>
      <t xml:space="preserve">
</t>
    </r>
  </si>
  <si>
    <t>(Aceptantes de métodos anticonceptivos en consulta externa / Meta de aceptantes de métodos anticonceptivos en consulta externa) * 100</t>
  </si>
  <si>
    <t>Actividad</t>
  </si>
  <si>
    <t>A 1 Medición de peso y talla en derechohabientes adscritos a médico familiar</t>
  </si>
  <si>
    <r>
      <t>Porcentaje de medición de peso y talla en población derechohabiente</t>
    </r>
    <r>
      <rPr>
        <i/>
        <sz val="10"/>
        <color indexed="30"/>
        <rFont val="Soberana Sans"/>
      </rPr>
      <t xml:space="preserve">
</t>
    </r>
  </si>
  <si>
    <t>(Número de derechohabientes con medición de peso y talla acumulado al mes evaluado /Total de derechohabientes adscritos a médico familiar)* 100</t>
  </si>
  <si>
    <t>Gestión-Eficacia-Trimestral</t>
  </si>
  <si>
    <t>A 2 Otorgamiento de atenciones preventivas integradas por grupo de edad.</t>
  </si>
  <si>
    <r>
      <t xml:space="preserve">Porcentaje de Atención Preventiva Integrada </t>
    </r>
    <r>
      <rPr>
        <i/>
        <sz val="10"/>
        <color indexed="30"/>
        <rFont val="Soberana Sans"/>
      </rPr>
      <t xml:space="preserve">
</t>
    </r>
  </si>
  <si>
    <t>(Número de Atenciones Preventivas Integradas otorgadas en el mes evaluado) /(Total de atenciones otorgadas por el personal de enfermería en el mes evaluado) * 100</t>
  </si>
  <si>
    <t>B 3 Promoción en la población en edad fértil, de las ventajas de adoptar un método anticonceptivo de acuerdo a su condición de salud y sus factores de riesgoreproductivo.</t>
  </si>
  <si>
    <r>
      <t>Porcentaje de entrevistas de consejería anticonceptiva</t>
    </r>
    <r>
      <rPr>
        <i/>
        <sz val="10"/>
        <color indexed="30"/>
        <rFont val="Soberana Sans"/>
      </rPr>
      <t xml:space="preserve">
</t>
    </r>
  </si>
  <si>
    <t>(N° de entrevistas de consejería anticonceptiva realizadas / N° de entrevistas de consejería anticonceptiva programadas)*100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</si>
  <si>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</si>
  <si>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</si>
  <si>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</si>
  <si>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</si>
  <si>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</si>
  <si>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</si>
  <si>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</si>
  <si>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</si>
  <si>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</si>
  <si>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</si>
  <si>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anual o con un periodo mayor de tiempo. 
Estos indicadores no registraron información ni justificación, debido a que lo harán de conformidad con la frecuencia de medición con la que programaron sus metas. </t>
  </si>
  <si>
    <r>
      <t xml:space="preserve">Tasa de mortalidad por cáncer cérvico uterino
</t>
    </r>
    <r>
      <rPr>
        <sz val="10"/>
        <rFont val="Soberana Sans"/>
        <family val="2"/>
      </rPr>
      <t>Sin Información,Sin Justificación</t>
    </r>
  </si>
  <si>
    <r>
      <t xml:space="preserve">Tasa de mortalidad por tuberculosis pulmonar
</t>
    </r>
    <r>
      <rPr>
        <sz val="10"/>
        <rFont val="Soberana Sans"/>
        <family val="2"/>
      </rPr>
      <t>Sin Información,Sin Justificación</t>
    </r>
  </si>
  <si>
    <r>
      <t xml:space="preserve">Tasa de mortalidad por cáncer de mama
</t>
    </r>
    <r>
      <rPr>
        <sz val="10"/>
        <rFont val="Soberana Sans"/>
        <family val="2"/>
      </rPr>
      <t>Sin Información,Sin Justificación</t>
    </r>
  </si>
  <si>
    <r>
      <t xml:space="preserve">Esperanza de Vida al Nacer
</t>
    </r>
    <r>
      <rPr>
        <sz val="10"/>
        <rFont val="Soberana Sans"/>
        <family val="2"/>
      </rPr>
      <t>Sin Información,Sin Justificación</t>
    </r>
  </si>
  <si>
    <r>
      <t xml:space="preserve">Prevalencia de obesidad en niños de 5 a 9 años de edad
</t>
    </r>
    <r>
      <rPr>
        <sz val="10"/>
        <rFont val="Soberana Sans"/>
        <family val="2"/>
      </rPr>
      <t>Sin Información,Sin Justificación</t>
    </r>
  </si>
  <si>
    <r>
      <t xml:space="preserve">Proporción de adolescentes embarazadas
</t>
    </r>
    <r>
      <rPr>
        <sz val="10"/>
        <rFont val="Soberana Sans"/>
        <family val="2"/>
      </rPr>
      <t>Sin Información,Sin Justificación</t>
    </r>
  </si>
  <si>
    <r>
      <t xml:space="preserve">Cobertura de atención integral PREVENIMSS
</t>
    </r>
    <r>
      <rPr>
        <sz val="10"/>
        <rFont val="Soberana Sans"/>
        <family val="2"/>
      </rPr>
      <t>Sin Información,Sin Justificación</t>
    </r>
  </si>
  <si>
    <r>
      <t xml:space="preserve">Cobertura de detección de primera vez de diabetes mellitus en población derechohabiente de 20 años y más
</t>
    </r>
    <r>
      <rPr>
        <sz val="10"/>
        <rFont val="Soberana Sans"/>
        <family val="2"/>
      </rPr>
      <t xml:space="preserve"> Causa : Información  al mes de enero-mayo de 2022.      El avance reportado de 9.1 % con un porcentaje de cumplimiento de meta del  98.6%, lo que implicó casi alcanzar a la meta que es de 9.2%. Los factores que influyeron para obtener estos resultados fueron principalmente el cambio en el semáforo epidemiológico que impactó en la demanda de los servicios preventivos, incluida la detección de diabetes mellitus.  Efecto: Con el logro obtenido, fue posible derivar alrededor de 197,605 casos sospechosos de padecer esta enfermedad, en individuos de 20 años y más, quienes son derivados con el Médico Familiar para su confirmación o descarte, contribuyendo al diagnóstico temprano del padecimiento. Otros Motivos:</t>
    </r>
  </si>
  <si>
    <r>
      <t xml:space="preserve">Cobertura de detección de cáncer cérvico uterino a través de citología cervical en mujeres de 25 a 64 años
</t>
    </r>
    <r>
      <rPr>
        <sz val="10"/>
        <rFont val="Soberana Sans"/>
        <family val="2"/>
      </rPr>
      <t xml:space="preserve"> Causa : Información al mes de enero-mayo de 2022.     El avance reportado de 8.43% con un porcentaje de cumplimiento de meta de 92.3%, cifra inferior de la meta programada para el periodo enero-junioo de 2022 que es de 9.1%. Los factores que influyeron para obtener estos resultados fueron: principalmente el cambio de semáforo epidemiológico que impactó en la demanda de servicios preventivos, incluida la detección de cáncer cérvico uterino. Efecto: El logro obtenido permitió identificar 3,370 casos sospechosos de cáncer cérvico uterino en mujeres de 25 a 64 años, para su referencia a evaluación diagnóstica y diagnóstico temprano. Otros Motivos:</t>
    </r>
  </si>
  <si>
    <r>
      <t xml:space="preserve">Cobertura de detección de hipertensión arterial en población derechohabiente de 20 años y más
</t>
    </r>
    <r>
      <rPr>
        <sz val="10"/>
        <rFont val="Soberana Sans"/>
        <family val="2"/>
      </rPr>
      <t xml:space="preserve"> Causa : Información al mes de enero-mayo de 2022.        El avance reportado de 33.93%, con un porcentaje de cumplimiento con respecto de la meta programada del 97.0%, cifra ligeramente inferior a la meta programada 35.0 para el período enero-junio de 2022. Los factores que influyeron para obtener estos resultados fueron: principalmente el cambio de semáforo epidemiológico que impactó en el aumento de la demanda de los servicios preventivos, incluida la detección de hipertensión arterial.  Efecto: Con el logro obtenido, fue posible derivar alrededor de 1,537,298 casos sospechosos de padecer esta enfermedad, en individuos de 20 años y más, quienes son derivados con el Médico Familiar para su confirmación o descarte, contribuyendo al diagnóstico temprano del padecimiento. Otros Motivos:Se registra comentario textual del enlace desde la cuenta DGPOP: La información reportada al primer semestre de 2022 corresponde a la de enero-mayo de 2022 y no coincide con el reporte del periodo enero-mayo de 2022, debido a que este se realzó con un corte de enero-abril de 2022. La razón por la cual se están reportando cifras con cortes de periodos anteriores, es porque se realiza, con la información disponible al momento del reporte con cierre oficial en los Sistemas de Información de todos los Órganos de Operación Desconcentrada (OOAD) y avalada por la División de Información en Salud de la Dirección de Prestaciones Médicas para su uso y publicación.</t>
    </r>
  </si>
  <si>
    <r>
      <t xml:space="preserve">Cobertura con esquemas completos de vacunación en niños de un año de edad.
</t>
    </r>
    <r>
      <rPr>
        <sz val="10"/>
        <rFont val="Soberana Sans"/>
        <family val="2"/>
      </rPr>
      <t xml:space="preserve"> Causa : Información al mes de  marzo de 2022.    El avance reportado del 85.7% con un porcentaje de cumplimiento de meta del 90.2%, cifra por debajo de la meta programada de 95.0%. Los factores que contribuyeron a no alcanzar la meta fue la entrega inoportuna de vacuna hexavalente acelular así como la falta de disponibilidad de vacuna triple viral. Efecto: Se obtuvo una cobertura de 85.7% con Esquema Básico Completo, lo que permitirá continuar con el control de enfermedades infecciosas prevenibles a través de la vacunación. Otros Motivos:</t>
    </r>
  </si>
  <si>
    <r>
      <t xml:space="preserve">Cobertura de detección de cáncer de mama por mastografía en mujeres de 50 a 69 años
</t>
    </r>
    <r>
      <rPr>
        <sz val="10"/>
        <rFont val="Soberana Sans"/>
        <family val="2"/>
      </rPr>
      <t xml:space="preserve"> Causa : Información de enero-mayo de 2022.      El avance reportado de 5.58% representa un porcentaje de cumplimiento de meta del 79.2%, cifra inferior a la meta planteada de 7.1% para el período enero-junio de 2022. La falta de cumplimiento a lo esperado en ese periodo se debe a la baja captación de mujeres del grupo blanco y susceptibles de la detección.  Efecto: El logro alcanzado brinda la oportunidad de identificar  oportunamente 10,128 casos sospechosos de  tumor maligno de mama en mujeres de 50 a 69 años, a través de la mastografía, para su referencia a evaluación diagnóstica y diagnóstico temprano. Otros Motivos:</t>
    </r>
  </si>
  <si>
    <r>
      <t xml:space="preserve">Logro de Aceptantes de primera vez de Métodos Anticonceptivos, en relación con la meta programada en Consulta Externa de Medicina Familiar
</t>
    </r>
    <r>
      <rPr>
        <sz val="10"/>
        <rFont val="Soberana Sans"/>
        <family val="2"/>
      </rPr>
      <t xml:space="preserve"> Causa : Información al mes de enero-mayo de 2022.     Contamos con  logro de enero a mayo  2022 del  77.4%, lo que permite un porcentaje de cumplimiento de meta del 86.0% , aún cuando se ha incrementado el numerador no se ha podido  alcanzar  la meta programada del 90.0% con una diferencia de 4 puntos porcentuales. Los factores que ha influido  en estos resultados han sido debido a semáforo epidemiológico en este moemento en verde y ha permitido el incremento de la afluencia de la población a la consulta externa de las unidades médicas, solicitando la atención de los servicios de planificación familiar para la entrega de métodos anticonceptivos y orientacción en salud sexual.                     Efecto: Un número menor de población de mujeres y hombres en edad fértil fué cubierta con métodos anticonceptivos. Otros Motivos:La diferencia entre el denominador alcanzado frente al denominador esperado, se debe a que el ajuste de éste se dio en un periodo posterior al periodo de ajuste de metas del primer trimestre, por tanto no se logró realizar el ajuste.           El porcentaje de cumplimiento con relación a la meta es el cálculo de lo alcanzado entre lo planeado. </t>
    </r>
  </si>
  <si>
    <r>
      <t xml:space="preserve">Porcentaje de medición de peso y talla en población derechohabiente
</t>
    </r>
    <r>
      <rPr>
        <sz val="10"/>
        <rFont val="Soberana Sans"/>
        <family val="2"/>
      </rPr>
      <t xml:space="preserve"> Causa : Información disponible al mes de enero-julio de 2022.  El logro obtenido fue de 36.7%, con un porcentaje de cumplimiento de meta de 80.8%, para el periodo enero-septiembre de 2022, cifra   inferior a la meta establecida (45.4%).  Los factores que influyeron para obtener estos resultados fueron: aumento paulatino de la  asistencia de los Derechohabientes a las Unidades de Medicina Familiar, a partir de marzo con semáforo epidemiológico de COVID en verde se favorece la afluencia a las Unidades; sin embargo, aún no se recupera el rezago del primer trimestre en medición de peso y talla, y para que se les otorguen consejos breves, principalmente sobre alimentación saludable, consumo de agua simple potable y realización de actividad física. Efecto: El logro menor a la meta con una diferencia de 8.7% limita evaluar a la de la población programada en su estado nutricional y que se les otorguen recomendaciones relacionadas primordialmente con actividad física y cambios en los hábitos de alimentación, para contribuir a contener el problema de sobrepeso/obesidad.  Otros Motivos:</t>
    </r>
  </si>
  <si>
    <r>
      <t xml:space="preserve">Porcentaje de Atención Preventiva Integrada 
</t>
    </r>
    <r>
      <rPr>
        <sz val="10"/>
        <rFont val="Soberana Sans"/>
        <family val="2"/>
      </rPr>
      <t xml:space="preserve"> Causa : El avance reportado de 89.01% permitió un porcentaje de cumplimiento de meta de 93.7% para este tercer trimestre 2022, lo que posicionó en 6.3 puntos porcentuales por debajo de la meta programada. El factor que contribuyó primordialmente fue el desabasto nacional de vacunas que impacto a todo el sector salud. Efecto: El logro obtenido permitió entregar el paquete completo de acciones preventivas que corresponde de acuerdo con su grupo de edad y sexo a 89 derechohabientes de cada 100 que acudieron a los módulos PREVENIMSS durante el tercer trimestre 2022, beneficiando a 1.9 millones de usuarios. Otros Motivos:</t>
    </r>
  </si>
  <si>
    <r>
      <t xml:space="preserve">Porcentaje de entrevistas de consejería anticonceptiva
</t>
    </r>
    <r>
      <rPr>
        <sz val="10"/>
        <rFont val="Soberana Sans"/>
        <family val="2"/>
      </rPr>
      <t xml:space="preserve"> Causa : Para el tercer trimestre de este 2022, se puede observar un bajo desempeño de entrevistas de consejería de métodos anticonceptivos, respecto a la meta establecida; hasta el último mes de este trimestre se ha visto un importante incremento de usuarios que acuden a las unidades médicas ya incorporadas al 100% posterior a la reconversión, por lo que de forma paulatina los consultorios de planificación familiar y los Módulos de Apoyo de los servicios de planificación familiar ya se encuentran funcionando; así mismo las actividades extramuros a las comunidades se han incrementado ya que las escuelas se encuentra trabajando presencialmente  y seguimos incrementando otras actividades como las Jornadas de planificación familiar en donde se invita a la población para que se les otorgue información y consejería así como aplicación de métodos anticonceptivos, sobre todo en los días conmemorativos como el Día internacional para la prevención del embarazo no deseado en la adolescente, el Día del padre con jornada de Vasectomía, el Día de la Planificación Familiar entre otros, todas éstas actividades dirigidas a la población reproductiva con énfasis a los adolescentes. El avance reportado de 66.3% al mes de abril, nos permitió un porcentaje estimado de cumplimiento para este 3er trimestre de 74.6% para septiembre del 2022; sin embargo, aún no se alcanza la meta programada del 90% pero vamos avanzando sostenidamente. Efecto: Aun a pesar de las actividades realizadas tanto intramuros como extramuros no se ha llegado al valor comprometido del 90% de la meta programada, pues solo se logró el 74.6% valor estimado, es decir, 7 de cada 10 usuarios reciben entrevistas y consejería, pero con tendencia a la mejoría. Otros Motivos:</t>
    </r>
  </si>
  <si>
    <t>E003</t>
  </si>
  <si>
    <t>Atención a la Salud en el Trabajo</t>
  </si>
  <si>
    <t>4 - Oportunidad en la atención curativa, quirúrgica, hospitalaria y de rehabilitación</t>
  </si>
  <si>
    <t>Contribuir al bienestar social e igualdad mediante el otorgamiento de los servicios de Salud en el Trabajo.</t>
  </si>
  <si>
    <r>
      <t>Tasa de mortalidad de riesgos de trabajo</t>
    </r>
    <r>
      <rPr>
        <i/>
        <sz val="10"/>
        <color indexed="30"/>
        <rFont val="Soberana Sans"/>
      </rPr>
      <t xml:space="preserve">
</t>
    </r>
  </si>
  <si>
    <t>(Número de defunciones por accidentes y enfermedades de trabajo / Total de trabajadores asegurados en el Seguro de Riesgos de Trabajo)*10,000</t>
  </si>
  <si>
    <t>tasa</t>
  </si>
  <si>
    <t>Los trabajadores asegurados tienen sus derechos (atención y prevención) protegidos en materia de Salud en el Trabajo.</t>
  </si>
  <si>
    <r>
      <t>Índice de calidad de la atención en los servicios de salud en el trabajo</t>
    </r>
    <r>
      <rPr>
        <i/>
        <sz val="10"/>
        <color indexed="30"/>
        <rFont val="Soberana Sans"/>
      </rPr>
      <t xml:space="preserve">
</t>
    </r>
  </si>
  <si>
    <t>(calidad en los dictámenes de incapacidad permanente y defunción+calidad de los dictámenes de invalidez + satisfacción de empresas usuarias de los servicios de seguridad en el trabajo en el periodo de reporte (t) )/ 3</t>
  </si>
  <si>
    <t>Calidad</t>
  </si>
  <si>
    <t>A Calificación de los probables riesgos de trabajo</t>
  </si>
  <si>
    <r>
      <t>Porcentaje de Calificación de los probables riesgos de trabajo</t>
    </r>
    <r>
      <rPr>
        <i/>
        <sz val="10"/>
        <color indexed="30"/>
        <rFont val="Soberana Sans"/>
      </rPr>
      <t xml:space="preserve">
</t>
    </r>
  </si>
  <si>
    <t>Número de riesgos de trabajo calificados y terminados en el periodo de reporte (t) / (Número de riesgos de trabajo calificados y terminados en el periodo de reporte (t) + Número de probables riesgos de trabajo pendientes de calificar en el periodo de reporte(t)) x 100</t>
  </si>
  <si>
    <t>Estratégico-Eficacia-Trimestral</t>
  </si>
  <si>
    <t>B Capacitación a los trabajadores en materia de seguridad y Salud en el Trabajo</t>
  </si>
  <si>
    <r>
      <t>Porcentaje de aprovechamiento de los cursos de capacitación</t>
    </r>
    <r>
      <rPr>
        <i/>
        <sz val="10"/>
        <color indexed="30"/>
        <rFont val="Soberana Sans"/>
      </rPr>
      <t xml:space="preserve">
</t>
    </r>
  </si>
  <si>
    <t>(Calificación inicial / calificación final ) x 100</t>
  </si>
  <si>
    <t>Estratégico-Calidad-Trimestral</t>
  </si>
  <si>
    <t>C Dictamenes de incapacidad permanente o defunción e invalidez autorizados oportunamente</t>
  </si>
  <si>
    <r>
      <t>Porcentaje de dictámenes de incapacidad permanente o defunción e invalidez autorizados oportunamente</t>
    </r>
    <r>
      <rPr>
        <i/>
        <sz val="10"/>
        <color indexed="30"/>
        <rFont val="Soberana Sans"/>
      </rPr>
      <t xml:space="preserve">
</t>
    </r>
  </si>
  <si>
    <t>(Número de dictámenes de incapacidad permanente o defunción e invalidez autorizados en 15 días o menos por salud en el trabajo, durante el periodo de reporte (t) /número total de dictámenes de incapacidad permanente o defunción e invalidez autorizados, durante el periodo de reporte(t)) x 100</t>
  </si>
  <si>
    <t>D Acciones eficientes de Prevención de Accidentes de trabajo, en las empresas afiliadas, mediante estudios y programas de Seguridad en el Trabajo realizados</t>
  </si>
  <si>
    <r>
      <t>Porcentaje de variación de la tasa de accidentes de trabajo en empresas intervenidas con programas preventivos de Seguridad en el Trabajo</t>
    </r>
    <r>
      <rPr>
        <i/>
        <sz val="10"/>
        <color indexed="30"/>
        <rFont val="Soberana Sans"/>
      </rPr>
      <t xml:space="preserve">
</t>
    </r>
  </si>
  <si>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</si>
  <si>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A 1 Accidentes de trabajo dictaminados</t>
  </si>
  <si>
    <r>
      <t>Cumplimiento de las metas de calificación de accidentes de trabajo</t>
    </r>
    <r>
      <rPr>
        <i/>
        <sz val="10"/>
        <color indexed="30"/>
        <rFont val="Soberana Sans"/>
      </rPr>
      <t xml:space="preserve">
</t>
    </r>
  </si>
  <si>
    <t>(Número de casos de accidentes de trabajo calificados y dictaminados acumulados al trimestre del reporte (t)/Número de casos de accidentes de trabajo proyectados al trimestre del reporte (t)) x 100</t>
  </si>
  <si>
    <t>A 2 Enfermedades de trabajo dictaminadas</t>
  </si>
  <si>
    <r>
      <t>Cumplimiento de las metas de calificación de enfermedades de trabajo</t>
    </r>
    <r>
      <rPr>
        <i/>
        <sz val="10"/>
        <color indexed="30"/>
        <rFont val="Soberana Sans"/>
      </rPr>
      <t xml:space="preserve">
</t>
    </r>
  </si>
  <si>
    <t>(Número de casos de enfermedades de trabajo calificadas y dictaminadas acumulados al trimestre del reporte (t)/Número de casos de enfermedades de trabajo proyectadas al trimestre del reporte (t)) x 100</t>
  </si>
  <si>
    <t>B 3 Cursos de capacitación en seguridad y salud en el trabajo dirigidos a las empresas afiliadas al Instituto Mexicano del Seguro Social</t>
  </si>
  <si>
    <r>
      <t>Porcentaje de cumplimiento en la capacitación de trabajadores en seguridad y salud en el trabajo</t>
    </r>
    <r>
      <rPr>
        <i/>
        <sz val="10"/>
        <color indexed="30"/>
        <rFont val="Soberana Sans"/>
      </rPr>
      <t xml:space="preserve">
</t>
    </r>
  </si>
  <si>
    <t>(Número de trabajadores de empresas afiliadas y centros laborales del IMSS capacitados en seguridad y salud en el trabajo (t) / Número de trabajadores de empresas afiliadas y centros laborales del IMSS a capacitar en seguridad y salud en el trabajo (t)) x 100.</t>
  </si>
  <si>
    <t>C 4 Incapacidades permanentes o defunciones e invalidez dictaminados</t>
  </si>
  <si>
    <r>
      <t>Cumplimiento de las metas de dictaminación de incapacidades permanente o defunción e invalidez</t>
    </r>
    <r>
      <rPr>
        <i/>
        <sz val="10"/>
        <color indexed="30"/>
        <rFont val="Soberana Sans"/>
      </rPr>
      <t xml:space="preserve">
</t>
    </r>
  </si>
  <si>
    <t>(Número de casos de  dictámenes de incapacidad permanente o defunción e invalidez acumulados al trimestre del reporte (t)/Número de casos de  dictámenes de incapacidad permanente o defunción e invalidez proyectados al trimestre del reporte (t)) x 100</t>
  </si>
  <si>
    <t>C 5 Elaboración y autorización de Dictámenes de Incapacidad Permanente o Defunción e Invalidez a través del Módulo Electrónico de Salud en el Trabajo</t>
  </si>
  <si>
    <r>
      <t xml:space="preserve"> Porcentaje de Dictámenes de incapacidad permanente o defunción e invalidez autorizados a través del Módulo Electrónico de Salud en el Trabajo</t>
    </r>
    <r>
      <rPr>
        <i/>
        <sz val="10"/>
        <color indexed="30"/>
        <rFont val="Soberana Sans"/>
      </rPr>
      <t xml:space="preserve">
</t>
    </r>
  </si>
  <si>
    <t>(Número de dictámenes de incapacidad permanente o defunción e invalidez autorizados en el módulo electrónico de salud en el trabajo al periodo de reporte (t)/  Número de dictámenes de incapacidad permanente o defunción e invalidez autorizados al periodo de reporte (t)) x 100</t>
  </si>
  <si>
    <t>D 6 Elaboración de Estudios y Programas Preventivos de Seguridad en el Trabajo, en empresas afiliadas, para la disminución de accidentes de trabajo</t>
  </si>
  <si>
    <r>
      <t>Porcentaje de cumplimiento en la elaboración de estudios y programas preventivos de seguridad en el trabajo</t>
    </r>
    <r>
      <rPr>
        <i/>
        <sz val="10"/>
        <color indexed="30"/>
        <rFont val="Soberana Sans"/>
      </rPr>
      <t xml:space="preserve">
</t>
    </r>
  </si>
  <si>
    <t>(Número de estudios y programas preventivos de seguridad en el trabajo realizados en empresas afiliadas y centros laborales del Instituto Mexicano del Seguro Social (t) / Número de estudios y programas preventivos de seguridad en el trabajo programados en empresas afiliadas y centros laborales del Instituto Mexicano del Seguro Social (t)) x 100</t>
  </si>
  <si>
    <t>D 7 Seguimientos a las empresas intervenidas con estudios y programas preventivos de seguridad en el trabajo</t>
  </si>
  <si>
    <r>
      <t>Porcentaje de seguimientos realizados en empresas con programas preventivos de seguridad en el trabajo.</t>
    </r>
    <r>
      <rPr>
        <i/>
        <sz val="10"/>
        <color indexed="30"/>
        <rFont val="Soberana Sans"/>
      </rPr>
      <t xml:space="preserve">
</t>
    </r>
  </si>
  <si>
    <t>(Total de seguimientos realizados a empresas con programas preventivos de seguridad en el trabajo (t) / Total de seguimientos programados a empresas con programas preventivos de seguridad en el trabajo (t)) x 100.</t>
  </si>
  <si>
    <r>
      <t xml:space="preserve">Tasa de mortalidad de riesgos de trabajo
</t>
    </r>
    <r>
      <rPr>
        <sz val="10"/>
        <rFont val="Soberana Sans"/>
        <family val="2"/>
      </rPr>
      <t>Sin Información,Sin Justificación</t>
    </r>
  </si>
  <si>
    <r>
      <t xml:space="preserve">Índice de calidad de la atención en los servicios de salud en el trabajo
</t>
    </r>
    <r>
      <rPr>
        <sz val="10"/>
        <rFont val="Soberana Sans"/>
        <family val="2"/>
      </rPr>
      <t xml:space="preserve"> Causa : En diciembre del año 2021 se actualizaron los procedimientos de Enfermedades y Accidentes de trabajo, por esa razón también se rediseño el instrumento utilizado para la medición de la calidad de los dictámenes, el cual incluye nuevos rubros en que los médicos de salud en el trabajo tienen áreas de oportunidad y que seguramente tras el conocimiento profundo de los nuevos procedimientos el indicador subirá. Efecto: 1.73 puntos por debajo de la meta. Algunos dictámenes de ST-3 elaborados sin cumplimiento a las especificaciones solicitadas en los procedimientos correspondientes, lo que pudiera traducirse en algunos casos en una demora en el proceso de obtención de la pensión correspondiente. Otros Motivos:</t>
    </r>
  </si>
  <si>
    <r>
      <t xml:space="preserve">Porcentaje de Calificación de los probables riesgos de trabajo
</t>
    </r>
    <r>
      <rPr>
        <sz val="10"/>
        <rFont val="Soberana Sans"/>
        <family val="2"/>
      </rPr>
      <t xml:space="preserve"> Causa : Se establecieron nuevas actividades a realizar por parte de los médicos de salud en el trabajo tras la actualización del procedimiento el año pasado, por otro lado, los pacientes no se han presentado a concluir con sus trámites. Efecto: 7.32 puntos por debajo de la meta. Los trabajadores no han acudido a concluir el término de sus trámites, por otro lado, los médicos no han realizado las actividades referentes para calificar estos casos, en ambas situaciones provoca un diferimiento en la atención de los riesgos de trabajo. Otros Motivos:</t>
    </r>
  </si>
  <si>
    <r>
      <t xml:space="preserve">Porcentaje de aprovechamiento de los cursos de capacitación
</t>
    </r>
    <r>
      <rPr>
        <sz val="10"/>
        <rFont val="Soberana Sans"/>
        <family val="2"/>
      </rPr>
      <t xml:space="preserve"> Causa : Se incrementaron y modificaron actividades del personal operativo de Seguridad en el Trabajo, para mejorar el impacto en la prevención de accidentes de trabajo. Efecto: Se realiza la modificación de las metas programadas de Capacitación. Otros Motivos:</t>
    </r>
  </si>
  <si>
    <r>
      <t xml:space="preserve">Porcentaje de dictámenes de incapacidad permanente o defunción e invalidez autorizados oportunamente
</t>
    </r>
    <r>
      <rPr>
        <sz val="10"/>
        <rFont val="Soberana Sans"/>
        <family val="2"/>
      </rPr>
      <t xml:space="preserve"> Causa : La oportunidad en la dictaminación del estado de invalidez, presentó retraso en el periodo del reporte debido a que aún no se normalizan las citas de los estudios de laboratorio y gabinete, derivado de la contingencia sanitaria por COVID-19; se adiciona el efecto de la paulatina implementación del Sistema Integral de Salud en el Trabajo (SIST) en la totalidad de las OOAD del país, lo que ocasiona mayor tiempo para el ingreso de la información en una plataforma que esta sufriendo cambios y adecuaciones, que ocasionaron en su conjunto diferimiento de la atención a la población asegurada, así como demora en la autorización de los dictámenes de invalidez. Efecto: 4.19 puntos por debajo de la meta. Algunos dictámenes de ST-3 Incapacidad permanente o defunción por riesgo de trabajo o de ST-4 Invalidez no fueron autorizados oportunamente, lo que puede traducirse en que habrá una demora en el proceso de obtención de la pensión correspondiente. Otros Motivos:</t>
    </r>
  </si>
  <si>
    <r>
      <t xml:space="preserve">Porcentaje de variación de la tasa de accidentes de trabajo en empresas intervenidas con programas preventivos de Seguridad en el Trabajo
</t>
    </r>
    <r>
      <rPr>
        <sz val="10"/>
        <rFont val="Soberana Sans"/>
        <family val="2"/>
      </rPr>
      <t xml:space="preserve"> Causa : Durante el periodo 2020 y 2021 no se elaboraron Estudios y Programas Preventivos de Seguridad en el Trabajo debido a la contingencia sanitaria por COVID-19 Efecto: No se cuenta con información para calcular el indicador. Otros Motivos:</t>
    </r>
  </si>
  <si>
    <r>
      <t xml:space="preserve">Cumplimiento de las metas de calificación de accidentes de trabajo
</t>
    </r>
    <r>
      <rPr>
        <sz val="10"/>
        <rFont val="Soberana Sans"/>
        <family val="2"/>
      </rPr>
      <t xml:space="preserve"> Causa : Tras la apertura general de las empresas, el número de accidentes tanto en trabajo como en trayecto han aumentado, acudiendo los trabajadores a los servicios de salud en el trabajo para calificarse y estos servicios han dado atención a estas solicitudes. Efecto: 6.79 puntos por arriba de la meta. Se han atendido un mayor número de trabajadores por parte de los servicios de Salud en el Trabajo. Otros Motivos:</t>
    </r>
  </si>
  <si>
    <r>
      <t xml:space="preserve">Cumplimiento de las metas de calificación de enfermedades de trabajo
</t>
    </r>
    <r>
      <rPr>
        <sz val="10"/>
        <rFont val="Soberana Sans"/>
        <family val="2"/>
      </rPr>
      <t xml:space="preserve"> Causa : Los trabajadores no han acudido en forma constante a los servicios de salud en el trabajo para que se les otorgue una enfermedad de trabajo de COVID 19, situación que seguramente se regularizará en el transcurso del año. Efecto: 32.63 puntos por debajo de la meta. En caso de trabajadores IMSS, la institución con el fin de dar atención médica preferente a los trabajadores de empresas, establece el permiso COVID 19 a sus empleados, por lo que estos no han sido considerados en este proceso, situación que se considerará para el siguiente trimestre, por lo que la meta establecida seguramente se alcanzará al final del año. Otros Motivos:</t>
    </r>
  </si>
  <si>
    <r>
      <t xml:space="preserve">Porcentaje de cumplimiento en la capacitación de trabajadores en seguridad y salud en el trabajo
</t>
    </r>
    <r>
      <rPr>
        <sz val="10"/>
        <rFont val="Soberana Sans"/>
        <family val="2"/>
      </rPr>
      <t xml:space="preserve"> Causa : En este periodo la demanda de las empresas por el servicio de capacitación en seguridad y salud en el trabajo, proporcionado por los CRESTCAP y servicios operativos de Seguridad en el Trabajo se esta recuperando.  Efecto: Mayor número de trabajadores capacitados, en materia de seguridad e higiene en el trabajo Otros Motivos:El cálculo del indicador se realiza con 2 dígitos redondeándole a este número de decimales.</t>
    </r>
  </si>
  <si>
    <r>
      <t xml:space="preserve">Cumplimiento de las metas de dictaminación de incapacidades permanente o defunción e invalidez
</t>
    </r>
    <r>
      <rPr>
        <sz val="10"/>
        <rFont val="Soberana Sans"/>
        <family val="2"/>
      </rPr>
      <t xml:space="preserve"> Causa : Se han ido reestableciendo poco a poco los servicios de estudios de laboratorio y gabinete necesarios para la determinación de este tipo de dictámenes, lo que ha propiciado que se hayan elaborado de forma más cotidiana los dictámenes de Incapacidad Permanente o Defunción y de Determinación del Estado de Invalidez. Efecto: 2.05 puntos por debajo de la meta. Debido a que este tipo de solicitudes depende de que el o la trabajadora acudan a solicitar este dictamen, podemos observar que hay una baja en la aparición de riesgos de trabajo que deban otorgársele dictámenes de este tipo. Por otro lado, debido a que se está retomando los servicios médicos tras la pandemia de COVID 19, existen rezagos en la elaboración de estudios de gabinete lo que se traducirá en un mayor tiempo de autorización lo que retrasará por ende el tiempo en el proceso de obtención de la pensión correspondiente. Otros Motivos:</t>
    </r>
  </si>
  <si>
    <r>
      <t xml:space="preserve"> Porcentaje de Dictámenes de incapacidad permanente o defunción e invalidez autorizados a través del Módulo Electrónico de Salud en el Trabajo
</t>
    </r>
    <r>
      <rPr>
        <sz val="10"/>
        <rFont val="Soberana Sans"/>
        <family val="2"/>
      </rPr>
      <t xml:space="preserve"> Causa : La información de la base de datos de Riesgos de Trabajo no se ha validado hasta este periodo, situación por la que las cifras reales puedan diferir en cuanto al número de casos realizados manualmente y no en el Módulo Electrónico, punto que se ajustará en forma positiva una vez que se realice la actividad de validación de la base de datos. Por otro lado, si los médicos de salud en el trabajo hacen dictámenes manuales se traduce en deficiencia del sistema o bases de datos de afiliación que repercute en mayor tiempo de autorización de los Dictámenes. Efecto: 0.18 puntos por debajo de la meta.  Lo que se traduce en mayor número de días en el proceso de autorización y entrega de los dictámenes tanto al trabajador como al proceso de otorgamiento de pensión. Otros Motivos:</t>
    </r>
  </si>
  <si>
    <r>
      <t xml:space="preserve">Porcentaje de cumplimiento en la elaboración de estudios y programas preventivos de seguridad en el trabajo
</t>
    </r>
    <r>
      <rPr>
        <sz val="10"/>
        <rFont val="Soberana Sans"/>
        <family val="2"/>
      </rPr>
      <t xml:space="preserve"> Causa : Se incrementaron y modificaron actividades del personal operativo de Seguridad en el Trabajo, para mejorar el impacto en la prevención de accidentes de trabajo. Efecto: Se disminuyó la meta correspondiente a la elaboración de Estudios y Programas Preventivos de Seguridad en el Trabajo. Derivado de las acciones relacionadas con la contingencia sanitaria, se ha dificultado en el primer trimestre el acceso del personal operativo de Seguridad en el Trabajo para realizar esta actividad.  Otros Motivos:Como parte de las acciones de mejora de la Dirección de Prestaciones Económicas y Sociales, a través de su Coordinación de Salud en el Trabajo y su División de Prevención de Riesgos de Trabajo, se estableció como estrategia el fortalecer las acciones de prevención de riesgos que permitieran contener el gasto institucional por riesgos de trabajo y enfermedad general. Dentro de las acciones que se implementaron se encuentra el otorgar asesorías relacionadas con nueva normalidad para la prevención de COVID-19 y la acción prioritaria de Entornos Laborales Seguros y Saludables (ELSSA), la cual se encuentra para seguimiento en la plataforma de la Dirección General Institucional. Estas actividades motivaron el desarrollo de un ¿estudio de tiempos¿ con el objetivo de realizar una distribución equilibrada de las cargas de trabajo de los Especialistas en Seguridad en el Trabajo en los 35 OOAD, lo que llevó al replanteamiento de las metas operativas.  Derivado de lo anterior, se realizo el ajuste en la cantidad programada de Estudios y Programas Preventivos de Seguridad en el Trabajo, buscando optimizar los recursos, mejorar el servicio a nuestros usuarios, fortalecer las acciones de prevención de COVID-19 y coadyuvar en la creación de una cultura de prevención a través de la implementación de Entornos Laborales Seguros y Saludables en empresas afiliadas y centros laborales IMSS para el bienestar de los trabajadores y coadyuvar en la contención del gasto institucional.</t>
    </r>
  </si>
  <si>
    <r>
      <t xml:space="preserve">Porcentaje de seguimientos realizados en empresas con programas preventivos de seguridad en el trabajo.
</t>
    </r>
    <r>
      <rPr>
        <sz val="10"/>
        <rFont val="Soberana Sans"/>
        <family val="2"/>
      </rPr>
      <t xml:space="preserve"> Causa : Se incrementaron y modificaron actividades del personal operativo de Seguridad en el Trabajo, para mejorar el impacto en la prevención de accidentes de trabajo. Efecto: Se programaron metas para dar seguimiento a los Programas Preventivos de Seguridad en el Trabajo realizados durante 2022. Otros Motivos:</t>
    </r>
  </si>
  <si>
    <t>E004</t>
  </si>
  <si>
    <t>Investigación y desarrollo tecnológico en salud</t>
  </si>
  <si>
    <t>Perspectiva de Género</t>
  </si>
  <si>
    <t>3 - Desarrollo Económico</t>
  </si>
  <si>
    <t>8 - Ciencia, Tecnología e Innovación</t>
  </si>
  <si>
    <t>1 - Investigación Científica</t>
  </si>
  <si>
    <t>24 - Investigación en salud pertinente y de excelencia académica</t>
  </si>
  <si>
    <t>Contribuir al desarrollo económico incluyente mediante la consolidación de la Investigación en Salud que favorece el estado de salud de los Derechohabientes vigentes del IMSS.</t>
  </si>
  <si>
    <r>
      <t>Porcentaje de Artículos Científicas generados por el IMSS que son publicados en revistas científicas referentes a nivel internacional, con el mayor factor de impacto al ubicarse en cuartiles 1 y 2.</t>
    </r>
    <r>
      <rPr>
        <i/>
        <sz val="10"/>
        <color indexed="30"/>
        <rFont val="Soberana Sans"/>
      </rPr>
      <t xml:space="preserve">
</t>
    </r>
  </si>
  <si>
    <t xml:space="preserve">[(Número de Artículos Científicos generados por personal Institucional, que han sido publicados en revistas incorporadas al Journal Citation Report, incluidas en los Cuartiles 1 y 2, en el periodo t) / (Número de Artículos Científicos generados por personal Institucional, que han sido publicados en revistas incorporadas al Journal Citation Report incluidas en los Cuartiles 1, 2, 3 y 4, en el periodo t)] x 100    </t>
  </si>
  <si>
    <r>
      <t>Porcentaje de Investigadores que pertenecen al Sistema Nacional de Investigadores</t>
    </r>
    <r>
      <rPr>
        <i/>
        <sz val="10"/>
        <color indexed="30"/>
        <rFont val="Soberana Sans"/>
      </rPr>
      <t xml:space="preserve">
</t>
    </r>
  </si>
  <si>
    <t xml:space="preserve">[(Número de Investigadores del Instituto Mexicano del Seguro Social que pertenecen al Sistema Nacional de Investigadores en el periodo t) / (Total de Investigadores del Instituto Mexicano del Seguro Social en el periodo t)] x 100     </t>
  </si>
  <si>
    <t>Los Derechohabientes vigentes del IMSS favorecen su estado de salud con la contribución de los productos científicos de calidad generados por la Investigación en Salud desarrollada en el Instituto.</t>
  </si>
  <si>
    <r>
      <t>Porcentaje de Artículos Científicos publicados en revistas científicas con Factor de Impacto</t>
    </r>
    <r>
      <rPr>
        <i/>
        <sz val="10"/>
        <color indexed="30"/>
        <rFont val="Soberana Sans"/>
      </rPr>
      <t xml:space="preserve">
</t>
    </r>
  </si>
  <si>
    <t>[(Número de Artículos Científicos generados por personal Institucional, que han sido publicados en revistas científicas incorporadas al Journal Citation Report, en el periodo t) / (Número de Artículos Científicos generados por personal Institucional, que han sido publicados en revistas científicas, en el periodo t)] x 100</t>
  </si>
  <si>
    <r>
      <t>Porcentaje de Protocolos de Investigación Científica y Desarrollo Tecnológico relacionados a los Principales Problemas de Salud de los Derechohabientes del IMSS.</t>
    </r>
    <r>
      <rPr>
        <i/>
        <sz val="10"/>
        <color indexed="30"/>
        <rFont val="Soberana Sans"/>
      </rPr>
      <t xml:space="preserve">
</t>
    </r>
  </si>
  <si>
    <t>[(Número de Protocolos de Investigación Científica y Desarrollo Tecnológico relacionados a los Principales Problemas de Salud de los Derechohabientes del IMSS, en el periodo t)  /  (Número de Protocolos de Investigación Científica y Desarrollo Tecnológico aprobados para su implementación en el IMSS, en el periodo t)]  x  100</t>
  </si>
  <si>
    <t>A Recursos humanos con Posgrado (Maestría - Doctorado) graduados.</t>
  </si>
  <si>
    <r>
      <t>Tasa de Variación de Personal Institucional Graduado de cursos de maestría y doctorado</t>
    </r>
    <r>
      <rPr>
        <i/>
        <sz val="10"/>
        <color indexed="30"/>
        <rFont val="Soberana Sans"/>
      </rPr>
      <t xml:space="preserve">
</t>
    </r>
  </si>
  <si>
    <t>([(Número de Personal IMSS que obtienen el grado de maestría y doctorado en el periodo t) / (Número de Personal IMSS que obtienen el grado de maestría y doctorado de maestría y doctorado en el periodo t-k)] - (1)) x 100</t>
  </si>
  <si>
    <t>Tasa de variación</t>
  </si>
  <si>
    <t>B Protocolos de Investigación Científica y Desarrollo Tecnológico Aprobados.</t>
  </si>
  <si>
    <r>
      <t>Tasa de variación de Protocolos de Investigación Científica y Desarrollo Tecnológico aprobados en el IMSS.</t>
    </r>
    <r>
      <rPr>
        <i/>
        <sz val="10"/>
        <color indexed="30"/>
        <rFont val="Soberana Sans"/>
      </rPr>
      <t xml:space="preserve">
</t>
    </r>
  </si>
  <si>
    <t>[[(Número de Protocolos de Investigación Científica y Desarrollo Tecnológico Aprobados en el IMSS  durante el periodo t) / (Número de Protocolos de Investigación Científica y Desarrollo Tecnológico Aprobados en el IMSS  durante el periodo t-k)] - (1)] x 100</t>
  </si>
  <si>
    <t>A 1 Gestión de apoyos económicos para cursar maestrías y doctorados.</t>
  </si>
  <si>
    <r>
      <t>Tasa de variación del número de apoyos económicos complementarios  otorgados a alumnos inscritos y vigentes en Programas Académicos de Maestría o Doctorado enlistados en el Programa Nacional de Posgrados de Calidad.</t>
    </r>
    <r>
      <rPr>
        <i/>
        <sz val="10"/>
        <color indexed="30"/>
        <rFont val="Soberana Sans"/>
      </rPr>
      <t xml:space="preserve">
</t>
    </r>
  </si>
  <si>
    <t>[(Número de apoyos económicos complementarios otorgados a alumnos inscritos y vigentes en Programas Académicos de Maestría o Doctorado listados en el Programa Nacional de Posgrados de Calidad, en el periodo t) / (Número de apoyos económicos complementarios otorgados a alumnos inscritos y vigentes en Programas Académicos de Maestría o Doctorado listados en el Programa Nacional de Posgrados de Calidad, en el periodo t-1)]  -1)]  x 100</t>
  </si>
  <si>
    <t>Gestión-Eficacia-Semestral</t>
  </si>
  <si>
    <t>B 2 Evaluación de Protocolos de Investigación Científica y Desarrollo Tecnológico</t>
  </si>
  <si>
    <r>
      <t xml:space="preserve">Porcentaje de Comités Locales de Investigación en Salud activos que evalúan Protocolos de Investigación Científica y Desarrollo Tecnológico. </t>
    </r>
    <r>
      <rPr>
        <i/>
        <sz val="10"/>
        <color indexed="30"/>
        <rFont val="Soberana Sans"/>
      </rPr>
      <t xml:space="preserve">
</t>
    </r>
  </si>
  <si>
    <t xml:space="preserve">[(Número de Comités Locales de Investigación en Salud activos en el Instituto Mexicano del Seguro Social) / (Total de Comités Locales de Investigación yen Salud del Instituto Mexicano del Seguro Social)] x 100     </t>
  </si>
  <si>
    <r>
      <t xml:space="preserve">Porcentaje de Artículos Científicas generados por el IMSS que son publicados en revistas científicas referentes a nivel internacional, con el mayor factor de impacto al ubicarse en cuartiles 1 y 2.
</t>
    </r>
    <r>
      <rPr>
        <sz val="10"/>
        <rFont val="Soberana Sans"/>
        <family val="2"/>
      </rPr>
      <t xml:space="preserve"> Causa : El indicador se ubicó en 59.30, 8.42 puntos porcentuales por arriba de la meta esperada (50.88). La causa fue debido a que el Instituto continúa favoreciendo que su personal de salud desarrolle actividades de investigación en salud de relevancia y con los más altos estándares de calidad internacional; por lo que, publicar en Revistas ubicadas en Cuartiles Q1 y Q2, requiere de mayor rigurosidad para la aceptación de los Resultados de Investigación que serán publicados en éste tipo de Revistas de vanguardia Internacional, altamente valoradas por sus aportaciones en cada Área de Conocimiento Médico Científico, mismas que permiten la actualización de los Procesos de Atención Médica que contribuyen a mejorar la calidad de los Servicios de Prestaciones Médicas que el Instituto oferta a sus Derechohabientes. El Instituto implementa la valuación de la calidad de los conocimientos científicos generados, mediante la identificación de la Revistas por su ubicación en los Cuartiles Q1 y Q2 incluidos en el Journal Citation Reports, por lo que, el IMSS ha sido pionero entre las Instituciones de Salud Mexicanas al instrumentar este innovador sistema de evaluación. Más aún, resalta el hecho de que paulatinamente, el resto de las Instituciones de Salud Mexicanas que realizan actividades de Investigación Científica y Desarrollo Tecnológico han ido adoptando este sistema de evaluación. Efecto: El efecto es que al instrumentar la evaluación del desempeño científico que se aplica en el IMSS, al valorar el cuartil al que pertenecen las Revistas con Factor de Impacto en que se publican resultados de sus Investigación, ha motivado al Personal Institucional para publicar artículos científicos en Revistas con alto impacto Internacional y de vanguardia para cada Área de Conocimiento Médico Científico; de ello, se destacan dos hechos: 1) Respecto al numerador, en el número absoluto de artículos científicos publicados en Revistas con factor de impacto incluidas en los Cuartiles 1 y 2 se han registrado variaciones de +13.73% (+35), +9.023% (+24) y +2.113% (+6), respecto a lo reportado en los periodos enero-septiembre en los ejercicio 2019, 2020 y 2021, respectivamente. 2) Respecto al denominador, en el número absoluto de artículos científicos publicados en Revistas con factor de impacto, se han registrado variaciones de -0.811% (-4), -8.255% (-44) y +19.84% (+121), respecto a lo reportado en los periodos enero - septiembre en los ejercicios 2019, 2020 y 2021, respectivamente. El IMSS continúa generando publicaciones de vanguardia internacional, influyentes a nivel internacional para las áreas de conocimiento médico-científico, que coadyuvan en la actualización y mejora de los Procesos de Atención Médica Internacional, mismas que contribuyen en la mejora de la Prestación de Servicios Médicos para los Derechohabientes de nuestro Instituto. Se destaca el hecho de que las publicaciones científicas reportadas en el presente ejercicio 2022, derivan de protocolos de investigación científica y desarrollo tecnológico que han sido desarrollados e implementados durante la operación del Fideicomiso de Investigación Científica y Desarrollo Tecnológico del IMSS, denominado Fondo de Investigación en Salud, que permitió la instrumentación del Pp E004 Investigación y Desarrollo Tecnológico en Salud; para mantener el nivel de producción científica desarrollada por Personal del IMSS. Otros Motivos:Por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 Se destaca el hecho de que las publicaciones científicas reportadas en el presente ejercicio 2022, derivan de protocolos de investigación científica y desarrollo tecnológico que han sido desarrollados e implementados durante la operación del Fideicomiso de Investigación Científica y Desarrollo Tecnológico del IMSS, denominado Fondo de Investigación en Salud, que permitió la instrumentación del Pp E004 Investigación y Desarrollo Tecnológico en Salud; para mantener el nivel de producción científica desarrollada por Personal del IMSS. Al respecto, el pasado 6 de noviembre de 2020 se publicó en el Diario Oficial de la Federación el DECRETO por el que se reforman y derogan diversas disposiciones de la Ley de Ciencia y Tecnología; entre las que se abrogan los artículos que sustentan la creación y funcionamiento del Fideicomiso en comento; en donde se instruye para que a partir de esa fecha no se comprometa recurso financiero alguno para el desarrollo de los proyectos y/o protocolos de investigación que son administrados por el Fideicomiso. Por otra parte, en la sesión ordinaria del H. Consejo Técnico del IMSS, mediante el Acuerdo ACDO.SA2HCT.230222/60.P.DMP se aprobó que la Fundación IMSS A.C., funja como el nuevo mecanismo para la administración de recursos institucionales en materia de investigación en salud.</t>
    </r>
  </si>
  <si>
    <r>
      <t xml:space="preserve">Porcentaje de Investigadores que pertenecen al Sistema Nacional de Investigadores
</t>
    </r>
    <r>
      <rPr>
        <sz val="10"/>
        <rFont val="Soberana Sans"/>
        <family val="2"/>
      </rPr>
      <t>Sin Información,Sin Justificación</t>
    </r>
  </si>
  <si>
    <r>
      <t xml:space="preserve">Porcentaje de Artículos Científicos publicados en revistas científicas con Factor de Impacto
</t>
    </r>
    <r>
      <rPr>
        <sz val="10"/>
        <rFont val="Soberana Sans"/>
        <family val="2"/>
      </rPr>
      <t xml:space="preserve"> Causa : A septiembre de 2022 el indicador se posicionó en 55.95, 1.4 puntos porcentuales por arriba de la meta esperada (54.55). La causa fue debido a que el Instituto continúa favoreciendo que su personal de salud desarrolle actividades de investigación en salud de relevancia y con los más altos estándares de calidad internacional; esto requiere de mayor calidad, dada la alta rigurosidad para la aceptación de los Resultados de Investigación que serán publicados en éste tipo de Revistas de vanguardia Internacional que son altamente valoradas por sus aportaciones en cada Área de Conocimiento Médico Científico; este tipo de contribuciones al conocimiento científico, coadyuvan en la actualización de los Procesos de Atención Médica que contribuyen a mejorar la calidad de los Servicios de Prestaciones Médicas que el Instituto oferta a sus Derechohabientes. Destacamos que el cálculo del denominador (realizado en agosto del 2021) en la meta propuesta para éste indicador, se realizó bajo el escenario existente en el contexto del DECRETO por el que se reforman y derogan diversas disposiciones de la Ley de Ciencia y Tecnología; entre las que se abrogan los artículos que sustentan la creación y funcionamiento del Fideicomiso en comento; en donde se instruye para que a partir del pasado 6 de noviembre de 2020 no se comprometa recurso financiero alguno para el desarrollo de los proyectos y/o protocolos de investigación que son administrados por el Fideicomiso. Sin embargo, ya durante el ejercicio 20222, en la sesión ordinaria del H. Consejo Técnico del IMSS, mediante el Acuerdo ACDO.SA2HCT.230222/60.P.DMP se aprobó que la Fundación IMSS A.C., funja como el nuevo mecanismo para la administración de recursos institucionales en materia de investigación en salud; con lo que el IMSS obtuvo y una reactivación de las actividades de Investigación Científica. Efecto: El efecto fue la aceptación de los resultados de investigación científica generados por Personal Institucional para ser publicados por las Revistas con factor de impacto; logrando el cumplimiento de la meta propuesta para el periodo de reporte; se destacan dos hechos: 1) Respecto al denominador, en el número absoluto de artículos científicos publicados en Revistas con factor de impacto se ha registrado variaciones de -0.811%(-4), -8.255% (-44) y +19.84% (+121), respecto a lo reportado en los periodos enero - septiembre en los ejercicios 2019, 2020 y 2021, respectivamente. 2) Respecto al denominador, la generación de artículos científicos generado por Personal Institucional ha registrado variaciones de -1.243% (-11), -0.114% (-1) y -9.617% (-93), respecto a lo reportado en los periodos enero - septiembre en los ejercicios 2019, 2020 y 2021, respectivamente. Lo anterior, derivado a que el IMSS continúa favoreciendo que su personal de salud desarrolle actividades de investigación en salud de relevancia y con los más altos estándares de calidad internacional, es decir, permite la generación de publicaciones de vanguardia internacional que coadyuvan en la actualización y mejora de los Procesos de Atención Médica Internacional, mismas que contribuyen para mejorar la Prestación de Servicios Médicos para los Derechohabientes de nuestro Instituto. Otros Motivos:Por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 Se destaca el hecho de que las publicaciones científicas reportadas en el presente ejercicio 2022, derivan de protocolos de investigación científica y desarrollo tecnológico que han sido desarrollados e implementados durante la operación del Fideicomiso de Investigación Científica y Desarrollo Tecnológico del IMSS, denominado Fondo de Investigación en Salud, que permitió la instrumentación del Pp E004 Investigación y Desarrollo Tecnológico en Salud; para mantener el nivel de producción científica desarrollada por Personal del IMSS. Al respecto, el pasado 6 de noviembre de 2020 se publicó en el Diario Oficial de la Federación el DECRETO por el que se reforman y derogan diversas disposiciones de la Ley de Ciencia y Tecnología, entre las que se abrogan los artículos que sustentan la creación y funcionamiento del Fideicomiso en comento; en donde se instruye para que a partir de esa fecha no se comprometa recurso financiero alguno para el desarrollo de los proyectos y/o protocolos de investigación que son administrados por el Fideicomiso. Por otra parte, en la sesión ordinaria del H. Consejo Técnico del IMSS, mediante el Acuerdo ACDO.SA2HCT.230222/60.P.DMP se aprobó que la Fundación IMSS A.C., funja como el nuevo mecanismo para la administración de recursos institucionales en materia de investigación en salud.</t>
    </r>
  </si>
  <si>
    <r>
      <t xml:space="preserve">Porcentaje de Protocolos de Investigación Científica y Desarrollo Tecnológico relacionados a los Principales Problemas de Salud de los Derechohabientes del IMSS.
</t>
    </r>
    <r>
      <rPr>
        <sz val="10"/>
        <rFont val="Soberana Sans"/>
        <family val="2"/>
      </rPr>
      <t xml:space="preserve"> Causa : El indicador se posicionó en 75.83, 6.17 puntos porcentuales por arriba de la meta esperada (69.66). La causa fue debido a que el Programa Institucional del Instituto Mexicano del Seguro Social 2019-2024 contempla dar especial impulso a la Investigación Científica y Desarrollo Tecnológico vinculándola a la atención médica a fin de contribuir al bienestar de la población, mediante la acción 2.4.5 Impulsar la Investigación clínica, biomédica y social, priorizando el abordaje de los principales problemas de salud bajo el modelo de atención integral a la salud. Para favorecer la instrumentación de esta acción, el Instituto ajustó para el ejercicio 2022, los Principales Problemas de Salud a atender integralmente en un modelo preventivo. Así, las patologías quedaron agrupadas en una nueva lista que comprende: 1) Enfermedades cardiovasculares y circulatorias, 2) Diabetes Mellitus, Obesidad y Sobrepeso, 3) Traumatología, ortopedia y padecimientos musculo esqueléticos, 4) Cáncer/Neoplasias malignas, 5) COVID-19, 6) Enfermedades respiratorias crónicas, 7) Salud reproductiva, muerte materna y perinatal, condiciones neonatales y anomalías congénitas, 8) Desórdenes mentales y de comportamiento , 9) Condiciones neurológicas/Evento Vascular Cerebral, 10) Cirugía pediátrica, 11) Trasplantes, 12) Nefrología/Insuficiencia Renal, 13) Sida/VIH, 14) Población Geriátrica y 15) Población con discapacidad. Efecto: El efecto fue el Registro de Protocolos de Investigación Científica y Desarrollo Tecnológico, propuestos por personal institucional, que cumplen con los estándares internacionales para su autorización y que se apegan a las principales causas de morbi-mortalidad que aquejan a los Derechohabientes del IMSS; logrando el cumplimiento de la meta propuesta para el periodo de reporte; en donde, se destacan dos hechos: 1) Respecto al numerador, el número absoluto protocolos de investigación científica y desarrollo tecnológico aprobados en el IMSS y que están relacionados a temas prioritarios, registró la siguiente variaciones de +72.59% (+1396), +26.97% (+705) y +19.95% (+552), respecto a lo reportado en los periodos enero - septiembre de los ejercicios 2019, 2020 y 2021. 2) Respecto al denominador, el número absoluto protocolos de investigación científica y desarrollo tecnológico aprobados en el IMSS, registró la siguiente variación de +45.17% (+1362), +10.7% (+423) y +7.808% (+317), respecto a lo reportado en los periodos enero - septiembre de los ejercicios 2019, 2020 y 2021. El porcentaje de los protocolos de investigación científica y desarrollo tecnológico autorizados para su desarrollo en el IMSS, continúan siendo cercanos a los principales problemas de salud de los derechohabientes del IMSS. Otros Motivos:Por tal razón, 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Se destaca que el pasado 6 de noviembre de 2020 se publicó en el Diario Oficial de la Federación el DECRETO por el que se reforman y derogan diversas disposiciones de la Ley de Ciencia y Tecnología; entre las que se abrogan los artículos que sustentan la creación y funcionamiento del Fideicomiso en comento; en donde se instruye para que a partir de esa fecha no se comprometa recurso financiero alguno para el desarrollo de los proyectos y/o protocolos de investigación que son administrados por el Fideicomiso. Por otra parte, en la sesión ordinaria del H. Consejo Técnico del IMSS, mediante el Acuerdo ACDO.SA2HCT.230222/60.P.DMP se aprobó que la Fundación IMSS A.C., funja como el nuevo mecanismo para la administración de recursos institucionales en materia de investigación en salud.</t>
    </r>
  </si>
  <si>
    <r>
      <t xml:space="preserve">Tasa de Variación de Personal Institucional Graduado de cursos de maestría y doctorado
</t>
    </r>
    <r>
      <rPr>
        <sz val="10"/>
        <rFont val="Soberana Sans"/>
        <family val="2"/>
      </rPr>
      <t>Sin Información,Sin Justificación</t>
    </r>
  </si>
  <si>
    <r>
      <t xml:space="preserve">Tasa de variación de Protocolos de Investigación Científica y Desarrollo Tecnológico aprobados en el IMSS.
</t>
    </r>
    <r>
      <rPr>
        <sz val="10"/>
        <rFont val="Soberana Sans"/>
        <family val="2"/>
      </rPr>
      <t xml:space="preserve"> Causa : El indicador se ubicó en -3.19. La causa fue debido a que el Programa Institucional del Instituto Mexicano del Seguro Social 2019-2024 contempla dar especial impulso a la Investigación Científica y Desarrollo Tecnológico vinculándola a la atención médica a fin de contribuir al bienestar de la población, mediante la acción 2.4.5 Impulsar la Investigación clínica, biomédica y social, priorizando el abordaje de los principales problemas de salud bajo el modelo de atención integral a la salud. Para favorecer la instrumentación de esta acción, el Instituto ajustó para el ejercicio 2022, los Grupos vulnerables y Principales Problemas de Salud a atender integralmente en un modelo preventivo. Efecto: El efecto fue el cumplimiento del 96% de la meta propuesta para este periodo de reporte, respecto a la tasa de cambio en Protocolos de Investigación Científica y Desarrollo Tecnológico aprobados por Comités Locales de Investigación en Salud; al documentarse un avance en la tasa de cambio de -3.19 que representa un 96% respecto a la meta propuesta para el periodo de reporte. Se destaca que el número absoluto protocolos de investigación científica y desarrollo tecnológico aprobados en el IMSS, registró la siguiente variación de +45.17% (+1362), +10.7% (+423) y +7.808% (+317), respecto a lo reportado en los periodos enero - septiembre de los ejercicios 2019, 2020 y 2021. Otros Motivos:Por tal razón, 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Se destaca que el pasado 6 de noviembre de 2020 se publicó en el Diario Oficial de la Federación el DECRETO por el que se reforman y derogan diversas disposiciones de la Ley de Ciencia y Tecnología; entre las que se abrogan los artículos que sustentan la creación y funcionamiento del Fideicomiso en comento; en donde se instruye para que a partir de esa fecha no se comprometa recurso financiero alguno para el desarrollo de los proyectos y/o protocolos de investigación que son administrados por el Fideicomiso. Por otra parte, en la sesión ordinaria del H. Consejo Técnico del IMSS, mediante el Acuerdo ACDO.SA2HCT.230222/60.P.DMP se aprobó que la Fundación IMSS A.C., funja como el nuevo mecanismo para la administración de recursos institucionales en materia de investigación en salud.</t>
    </r>
  </si>
  <si>
    <r>
      <t xml:space="preserve">Tasa de variación del número de apoyos económicos complementarios  otorgados a alumnos inscritos y vigentes en Programas Académicos de Maestría o Doctorado enlistados en el Programa Nacional de Posgrados de Calidad.
</t>
    </r>
    <r>
      <rPr>
        <sz val="10"/>
        <rFont val="Soberana Sans"/>
        <family val="2"/>
      </rPr>
      <t xml:space="preserve"> Causa : Hasta junio de 2022, el indicador se posicionó en 13.46, respecto de la meta esperada que es de 5.77. La causa fue debido a que el Instituto tiene la facultad que la Ley del Seguro Social otorga en la Fracción XXIV del Artículo 251 para la formación de personal en materia de Investigación Científica y Desarrollo Tecnológico. El IMSS ha dado continuidad a las Convocatorias para que el Personal Institucional obtenga becas para cursar Maestrías o Doctorados en materia de Investigación en Salud; lo anterior, posterior a la implementación del Plan de Preparación y Respuesta Institucional ante la Epidemia por COVID-19, y del Acuerdo establecido entre el Instituto y el Sindicato Nacional de Trabajadores del Seguro Social para implementar medidas para enfrentar la situación sanitaria derivada del COVID-19, mediante el que se procedió a suspender las capacitaciones presenciales para el personal institucional activo, a efecto de presentarse en las respectivas adscripciones para fortalecer el Capital Humano disponible para la atención de la epidemia por COVID-19. Efecto: El efecto fue el cumplimiento de la meta planteada para los apoyos económicos complementarios otorgados a alumnos inscritos y vigentes en Programas Académicos de Maestría o Doctorado enlistados en el Programa Nacional de Posgrados de Calidad. Estos apoyos económicos fueron otorgados durante el primer semestre del 2022. Otros Motivos:La emergencia sanitaria por COVID-19 requirió de la implementación durante los ejercicios 2020 y 2021 del -Plan de Preparación y Respuesta Institucional ante la Epidemia por COVID-19 -, acuerdo establecido entre el Instituto y el Sindicato Nacional de Trabajadores del Seguro Social para implementar medidas para enfrentar la situación sanitaria derivada del COVID-19. Con lo que el personal inscrito en Maestrías y Doctorados interrumpieron, durante los dos años previos al presente reporte, su formación para fortalecer el capital Humano Institucional disponible para la atención de la Pandemia por COVID-19. </t>
    </r>
  </si>
  <si>
    <r>
      <t xml:space="preserve">Porcentaje de Comités Locales de Investigación en Salud activos que evalúan Protocolos de Investigación Científica y Desarrollo Tecnológico. 
</t>
    </r>
    <r>
      <rPr>
        <sz val="10"/>
        <rFont val="Soberana Sans"/>
        <family val="2"/>
      </rPr>
      <t xml:space="preserve"> Causa : El indicador se ubicó en 96.91%, 8.02 puntos porcentuales por arriba de la meta esperada (88.89). La causa fue debido a que el Instituto continúa favoreciendo que los Comités Locales de Investigación en Salud (CLIS) cumplan con los requerimientos de la Ley General de Salud y su Reglamento en materia de Investigación en Salud, a fin de evaluar las propuestas de Investigación Científica y Desarrollo Tecnológico y garantizar que cumplan con estándares nacionales e internacionales para su autorización. Se destaca la optimización del Proceso de Evaluación de Protocolos de Investigación en Salud que ha resultado en la cancelación de un par de CLIS con un bajo número de Protocolos Evaluados y Dictaminados, con ello, el denominador del presente indicador presenta una disminución en dos unidades. Por otra parte, se ha eficientado el proceso de registro de CLIS ante la Comisión Federal para la Protección contra Riesgos Sanitarios (COFEPRIS), derivado del Convenio firmado entre el IMSS y COFEPRIS que ha permitido en el ejercicio 2022, la instalación e instrumentación de dos ventanillas de ingreso de trámites del Centro Integral de Servicios y brindar orientación y asistencia técnica al IMSS sobre registros y trámites sanitarios, mismas que se encuentran ubicadas en las Oficinas Centrales del IMSS; este hecho ha fortalecido el mantenimiento y activación de los CLIS, con lo que el número de CLIS activos se ha incrementado (numerador). Efecto: El efecto ha sido el cumplimiento y superación de 80.2 puntos porcentuales de la meta propuesta para el periodo de reporte, mediante la integración de Comités de Investigación en Salud en apego a los lineamientos establecidos por la Comisión Federal para la Protección contra Riesgos Sanitarios (COFEPRIS), en donde se destacan dos hechos: 1) En el numerador, el número absoluto Comités Locales de Investigación en Salud activos ha registrado variaciones de +44.62% (+29), +6.818% (+6) y +8.046% (+7), respecto a lo reportado en los periodos enero - septiembre de los ejercicios 2019, 2020 y 2021. 2) En el denominador, el número absoluto Comités Locales de Investigación en Salud vigentes registrados ante COFEPRIS ha registrado variaciones de +0% (+0), -2% (-2) y -1% (+1), respecto a lo reportado en los periodos enero - junio de los ejercicios 2019, 2020 y 2021. De lo anterior, se destaca la optimización del Proceso de Evaluación de Protocolos de Investigación en Salud que ha resultado en la cancelación de un par de CLIS con un bajo número de Protocolos Evaluados y Dictaminados, con ello, el denominador del presente indicador presenta una disminución en dos unidades. Por otra parte, se ha eficientado el proceso de registro de CLIS ante la Comisión Federal para la Protección contra Riesgos Sanitarios (COFEPRIS), derivado del Convenio firmado entre el IMSS y COFEPRIS que ha permitido en el ejercicio 2022, la instalación e instrumentación de dos ventanillas de ingreso de trámites del Centro Integral de Servicios y brindar orientación y asistencia técnica al IMSS sobre registros y trámites sanitarios, mismas que se encuentran ubicadas en las Oficinas Centrales del IMSS; este hecho ha fortalecido el mantenimiento y activación de los CLIS, con lo que el número de CLIS activos se ha incrementado (numerador). Otros Motivos:Por tal razón, debe considerarse que el proceso de integración de los Comités Locales de Investigación en Salud debe apegarse a las disposiciones de la Ley General de Salud y su Reglamento en materia de Investigación en Salud, que implica la intervención de factores externos a la Institución (COFEPRIS) que pueden condicionar fluctuaciones en los resultados de acuerdo a su aceptación.</t>
    </r>
  </si>
  <si>
    <t>E006</t>
  </si>
  <si>
    <t>Recaudación de ingresos obrero patronales</t>
  </si>
  <si>
    <t>3 - Generación de Recursos para la Salud</t>
  </si>
  <si>
    <t>5 - Servicios de incorporación y recaudación</t>
  </si>
  <si>
    <t>Contribuir a garantizar el derecho a la seguridad social.</t>
  </si>
  <si>
    <r>
      <t>Porcentaje de cobertura a la seguridad social del IMSS</t>
    </r>
    <r>
      <rPr>
        <i/>
        <sz val="10"/>
        <color indexed="30"/>
        <rFont val="Soberana Sans"/>
      </rPr>
      <t xml:space="preserve">
</t>
    </r>
  </si>
  <si>
    <t>((Población derechohabiente adscrita a unidad de medicina familiar promedio en el año t) / (Población a mitad de año para la República Mexicana en el año t)) x 100</t>
  </si>
  <si>
    <t>Los asegurados del IMSS cuentan con sus derechos a la seguridad social reconocidos íntegramente.</t>
  </si>
  <si>
    <r>
      <t>Tasa de variación real en la recaudación por ingresos obrero-patronales.</t>
    </r>
    <r>
      <rPr>
        <i/>
        <sz val="10"/>
        <color indexed="30"/>
        <rFont val="Soberana Sans"/>
      </rPr>
      <t xml:space="preserve">
</t>
    </r>
  </si>
  <si>
    <t>((Importe acumulado de los ingresos obrero-patronales al semestre t en pesos de 2012) / (Importe acumulado de los ingresos obrero-patronales al semestre t de 2012)-1) X 100</t>
  </si>
  <si>
    <r>
      <t>Tasa de variación en el número de asegurados</t>
    </r>
    <r>
      <rPr>
        <i/>
        <sz val="10"/>
        <color indexed="30"/>
        <rFont val="Soberana Sans"/>
      </rPr>
      <t xml:space="preserve">
</t>
    </r>
  </si>
  <si>
    <t>((Número de asegurados promedio al semestre t) / (Número de asegurados promedio al semestre t de 2012)-1) x 100</t>
  </si>
  <si>
    <t>A Cobranza y Fiscalización de cuotas obrero-patronales optimizadas.</t>
  </si>
  <si>
    <r>
      <t>Porcentaje de avance en la meta de recaudación secundaria</t>
    </r>
    <r>
      <rPr>
        <i/>
        <sz val="10"/>
        <color indexed="30"/>
        <rFont val="Soberana Sans"/>
      </rPr>
      <t xml:space="preserve">
</t>
    </r>
  </si>
  <si>
    <t>(Ingresos por cobranza y fiscalización al semestre t / Meta de ingresos por cobranza y fiscalización al semestre t) X 100</t>
  </si>
  <si>
    <r>
      <t>Porcentaje de las cuotas obrero-patronales pagadas oportunamente.</t>
    </r>
    <r>
      <rPr>
        <i/>
        <sz val="10"/>
        <color indexed="30"/>
        <rFont val="Soberana Sans"/>
      </rPr>
      <t xml:space="preserve">
</t>
    </r>
  </si>
  <si>
    <t>((Importe acumulado de la Emisión Mensual Anticipada de las modalidades 10, 13 y 17 pagado oportunamente al semestre t)/(Importe de la Emisión Total Ajustada de las modalidades 10, 13 y 17 al semestre t)) x 100</t>
  </si>
  <si>
    <t>Estratégico-Economía-Semestral</t>
  </si>
  <si>
    <t>B Incorporación de asegurados optimizada.</t>
  </si>
  <si>
    <r>
      <t>Tasa de variación en el salario base asociado a puestos de trabajo</t>
    </r>
    <r>
      <rPr>
        <i/>
        <sz val="10"/>
        <color indexed="30"/>
        <rFont val="Soberana Sans"/>
      </rPr>
      <t xml:space="preserve">
</t>
    </r>
  </si>
  <si>
    <t>((Salario base de cotización asociado a puestos de trabajo en promedio al semestre t) / (Salario base de cotización asociado a puestos de trabajo en promedio al semestre t de 2012)-1) x 100</t>
  </si>
  <si>
    <r>
      <t>Tasa de variación en el número de puestos de trabajo registrados por los patrones en el IMSS.</t>
    </r>
    <r>
      <rPr>
        <i/>
        <sz val="10"/>
        <color indexed="30"/>
        <rFont val="Soberana Sans"/>
      </rPr>
      <t xml:space="preserve">
</t>
    </r>
  </si>
  <si>
    <t>((Número de puestos de trabajo registrados por los patrones en el IMSS promedio al semestre t) / (Número de puestos de trabajo registrados por los patrones en el IMSS promedio al semestre t de 2012)-1) x 100</t>
  </si>
  <si>
    <t>A 1 Compartida 2: Fortalecimiento del modelo integral de fiscalización.</t>
  </si>
  <si>
    <r>
      <t>Porcentaje de eficacia en los actos de fiscalización</t>
    </r>
    <r>
      <rPr>
        <i/>
        <sz val="10"/>
        <color indexed="30"/>
        <rFont val="Soberana Sans"/>
      </rPr>
      <t xml:space="preserve">
</t>
    </r>
  </si>
  <si>
    <t>((Revisiones terminadas de forma eficaz al trimestre t (con cifras cobradas o liquidaciones iguales o mayores a 50 mil pesos en actos de fiscalización, ponderados al 60%, y con cifras cobradas o liquidaciones iguales o mayores a 25 mil pesos para cartas invitación, ponderadas al 40%)/ (Total de revisiones terminadas en actos de fiscalización y métodos ágiles (ponderadas para efectos del indicador)))x 100</t>
  </si>
  <si>
    <r>
      <t>Porcentaje de efectividad en actos de fiscalización.</t>
    </r>
    <r>
      <rPr>
        <i/>
        <sz val="10"/>
        <color indexed="30"/>
        <rFont val="Soberana Sans"/>
      </rPr>
      <t xml:space="preserve">
</t>
    </r>
  </si>
  <si>
    <t>((Número de actos de fiscalización concluidos con observaciones al trimestre t ) / (Total de actos de fiscalización concluidos al trimestre t))x 100</t>
  </si>
  <si>
    <t>B 2 Compartida 1: Digitalización de los trámites de incorporación al IMSS.</t>
  </si>
  <si>
    <r>
      <t>Porcentaje de transacciones de asignación o localización de NSS realizadas en línea (IMSS Digital).</t>
    </r>
    <r>
      <rPr>
        <i/>
        <sz val="10"/>
        <color indexed="30"/>
        <rFont val="Soberana Sans"/>
      </rPr>
      <t xml:space="preserve">
</t>
    </r>
  </si>
  <si>
    <t>((Número de transacciones de asignación o localización de Número de Seguridad Social (NSS) realizadas en línea (IMSS Digital) al trimestre t)/(Número de transacciones de asignación o localización de Número de Seguridad Social (NSS) totales al trimestre t))x100</t>
  </si>
  <si>
    <r>
      <t xml:space="preserve">Porcentaje de cobertura a la seguridad social del IMSS
</t>
    </r>
    <r>
      <rPr>
        <sz val="10"/>
        <rFont val="Soberana Sans"/>
        <family val="2"/>
      </rPr>
      <t>Sin Información,Sin Justificación</t>
    </r>
  </si>
  <si>
    <r>
      <t xml:space="preserve">Tasa de variación real en la recaudación por ingresos obrero-patronales.
</t>
    </r>
    <r>
      <rPr>
        <sz val="10"/>
        <rFont val="Soberana Sans"/>
        <family val="2"/>
      </rPr>
      <t xml:space="preserve"> Causa : Con información al mes de junio de 2022, la tasa de variación real en la recaudación por ingresos obrero-patronales, respecto al mismo periodo de 2012, fue de 47.69%. Con ello, se cumplió la meta aprobada.  El incremento de los ingresos fue resultado directo de: Mejoras en los actos de fiscalización y cobranza, mejoras en los procesos de seguimiento a los actos de fiscalización, notificación consolidada de créditos, así como la evolución favorable del empleo y el salario registrados en el IMSS. Efecto: Mayores ingresos para garantizar la cobertura de la seguridad social.  La recaudación de 220.4 miles de millones de pesos  observada al cierre del mes de junio, fue 17.7 miles de millones de pesos superior a la meta original. Otros Motivos:Se reporta información del periodo enero-junio.</t>
    </r>
  </si>
  <si>
    <r>
      <t xml:space="preserve">Tasa de variación en el número de asegurados
</t>
    </r>
    <r>
      <rPr>
        <sz val="10"/>
        <rFont val="Soberana Sans"/>
        <family val="2"/>
      </rPr>
      <t xml:space="preserve"> Causa : Con información al mes de junio de 2022, la tasa de variación en el número de asegurados, respecto al mismo periodo de 2012, fue de 34.34%. Con ello, se cumplió la meta prevista en 110.18%.  Efecto: Ampliación de base de asegurados.  En el periodo enero-junio de 2022, el IMSS proporcionó seguridad social a 29.2 millones de personas en diversas modalidades de aseguramiento, cifra 4.6% mayor a la observada en el mismo periodo de 2021.   Otros Motivos:Se reporta información del periodo enero-junio.</t>
    </r>
  </si>
  <si>
    <r>
      <t xml:space="preserve">Porcentaje de avance en la meta de recaudación secundaria
</t>
    </r>
    <r>
      <rPr>
        <sz val="10"/>
        <rFont val="Soberana Sans"/>
        <family val="2"/>
      </rPr>
      <t xml:space="preserve"> Causa : Con información a junio de 2022, el porcentaje de avance en la meta de recaudación secundaria fue de 130.46%. Con ello, se superó la meta prevista.  Efecto: El Instituto implemento medidas que lograron contener el rezago de los pagos y aumentar la recuperación de las cuotas en moratoria.  Esta recaudación tan favorable en cobranza fue influenciada por la notificación consolidada de créditos, los convenios de pago a plazos sin garantía de interés fiscal, y por un procedimiento de atención, a través de medios de comunicación especializados para atender dudas y orientar a patrones. Otros Motivos:Se reporta información del periodo enero-junio.</t>
    </r>
  </si>
  <si>
    <r>
      <t xml:space="preserve">Porcentaje de las cuotas obrero-patronales pagadas oportunamente.
</t>
    </r>
    <r>
      <rPr>
        <sz val="10"/>
        <rFont val="Soberana Sans"/>
        <family val="2"/>
      </rPr>
      <t xml:space="preserve"> Causa : Con información a abril de 2022, el porcentaje de las cuotas obrero-patronales pagadas oportunamente fue de 94.04%. Con ello, se superó la meta prevista.  Efecto: El Instituto implemento medidas que lograron contener el rezago de los pagos y aumentar la recuperación de las cuotas en moratoria.  Esta recaudación favorable en cobranza fue influenciada por la notificación consolidada de créditos, los convenios de pago a plazos sin garantía de interés fiscal, y por un procedimiento de atención, a través de medios de comunicación especializados para atender dudas y orientar a patrones. Otros Motivos:Se reporta información del periodo enero-abril. De acuerdo a lo señalado en la ficha técnica esta información se publica dos meses después de su emisión.</t>
    </r>
  </si>
  <si>
    <r>
      <t xml:space="preserve">Tasa de variación en el salario base asociado a puestos de trabajo
</t>
    </r>
    <r>
      <rPr>
        <sz val="10"/>
        <rFont val="Soberana Sans"/>
        <family val="2"/>
      </rPr>
      <t xml:space="preserve"> Causa : Con información al mes de junio de 2022, la tasa de variación en el salario base de cotización, respecto al mismo periodo de 2012, fue de 75.45%. Con ello, se cumplió la meta prevista en 108.67%. Efecto: Mejores salarios se traducen en mejores prestaciones de seguridad social. En promedio, durante el periodo enero-junio, el salario base de cotización aumentó favorablemente en 10.3% anual.  El salario al mes de junio de 2022 fue el más alto registrado de los últimos veinte años, considerando cualquier mes. Otros Motivos:Se reporta información del periodo enero-junio.</t>
    </r>
  </si>
  <si>
    <r>
      <t xml:space="preserve">Tasa de variación en el número de puestos de trabajo registrados por los patrones en el IMSS.
</t>
    </r>
    <r>
      <rPr>
        <sz val="10"/>
        <rFont val="Soberana Sans"/>
        <family val="2"/>
      </rPr>
      <t xml:space="preserve"> Causa : Con información al mes de junio de 2022, la tasa de variación en el número de puestos de trabajo afiliados por los patrones en el IMSS, respecto al mismo periodo de 2012, fue de 33.93%. Con ello, se cumplió la meta aprobada.  La creación de empleo en lo que va del año, es de 448,560 puestos. Efecto: En el periodo enero-junio de 2022, los puestos de trabajo afiliados al IMSS ascendieron a cerca de 21 millones en promedio, cifra 4.7% mayor a la observada en el mismo periodo de 2021.   Otros Motivos:Se reporta información del periodo enero-junio.</t>
    </r>
  </si>
  <si>
    <r>
      <t xml:space="preserve">Porcentaje de eficacia en los actos de fiscalización
</t>
    </r>
    <r>
      <rPr>
        <sz val="10"/>
        <rFont val="Soberana Sans"/>
        <family val="2"/>
      </rPr>
      <t xml:space="preserve"> Causa : Con información al mes de septiembre de 2022, el porcentaje de eficacia en los actos de fiscalización fue de 69.41%. La implementación y consolidación de un modelo integral de atención institucional, constituye la estrategia del IMSS dirigida a fortalecer el cumplimiento voluntario de las obligaciones de seguridad social.  Efecto: Más recaudación con menos actos. Otros Motivos:Se reporta información del periodo enero-septiembre.  El indicador Porcentaje de eficacia en los actos de fiscalización mide los actos de fiscalización terminados de forma eficaz respecto al total de actos de fiscalización y cartas invitación. Se trata de un indicador ponderado, donde de acuerdo con su método de cálculo, se pondera en un 60% las liquidaciones iguales o mayores a 50 mil pesos en actos de fiscalización y en un 40% las liquidaciones iguales o mayores a 25 mil pesos para cartas invitación. Al mes de septiembre se realizaron 2,438 en métodos de fiscalización y 3,027 en métodos agiles. En suma, el número de actos fue menor al programado (6,318), pero al usar la ponderación 0.6*(a/b) + 0.4*(c/d) = (0.4a+0.6c/bd) resultan en 7,380. </t>
    </r>
  </si>
  <si>
    <r>
      <t xml:space="preserve">Porcentaje de efectividad en actos de fiscalización.
</t>
    </r>
    <r>
      <rPr>
        <sz val="10"/>
        <rFont val="Soberana Sans"/>
        <family val="2"/>
      </rPr>
      <t xml:space="preserve"> Causa : Con información al mes de septiembre de 2022, el porcentaje de efectividad en actos de fiscalización fue de 95.37%. La implementación y consolidación de un modelo integral de atención institucional, constituye la estrategia del IMSS dirigida a fortalecer el cumplimiento voluntario de las obligaciones de seguridad social.  Efecto: Más recaudación con menos actos. Otros Motivos:Se reporta información del periodo enero-septiembre</t>
    </r>
  </si>
  <si>
    <r>
      <t xml:space="preserve">Porcentaje de transacciones de asignación o localización de NSS realizadas en línea (IMSS Digital).
</t>
    </r>
    <r>
      <rPr>
        <sz val="10"/>
        <rFont val="Soberana Sans"/>
        <family val="2"/>
      </rPr>
      <t xml:space="preserve"> Causa : Con información al mes de septiembre de 2022, la proporción de transacciones de asignación o localización de NSS realizadas en línea (IMSS Digital) fue de 90.82%.  Entre las acciones del IMSS para mejorar la calidad y calidez de los servicios y al mismo tiempo sanear financieramente a la institución, está la simplificación y digitalización de trámites que ha sido implementada de manera exitosa desde el inicio de esta administración.  Efecto: Disminuir los tiempos y costos que los patrones y ciudadanos invierten en realizar trámites relacionados con su afiliación. Otros Motivos:Se reporta información del periodo enero-septiembre. </t>
    </r>
  </si>
  <si>
    <t>E007</t>
  </si>
  <si>
    <t>Servicios de guardería</t>
  </si>
  <si>
    <t>6 - Protección Social</t>
  </si>
  <si>
    <t>3 - Familia e Hijos</t>
  </si>
  <si>
    <t>9 - Oportunidad en la prestación del servicio de guardería</t>
  </si>
  <si>
    <t>Contribuir al bienestar social e igualdad mediante el otorgamiento del servicio de guardería conforme al artículo 201 de la Ley del Seguro Social a través de la atención integral de las (los) niñas (os).</t>
  </si>
  <si>
    <r>
      <t>Porcentaje de permanencia de la población beneficiada</t>
    </r>
    <r>
      <rPr>
        <i/>
        <sz val="10"/>
        <color indexed="30"/>
        <rFont val="Soberana Sans"/>
      </rPr>
      <t xml:space="preserve">
</t>
    </r>
  </si>
  <si>
    <t>(Beneficiarios usuarios con niños (as) inscritos (as) en el año t que permanecen al menos seis meses durante el año t / Beneficiarios usuarios registrados durante el año t) * 100</t>
  </si>
  <si>
    <t>Los trabajadores con derecho al servicio de guarderías permanecen en sus actividades laborales.</t>
  </si>
  <si>
    <r>
      <t>Horas promedio de estadía de los (as) niños (as) en guarderías</t>
    </r>
    <r>
      <rPr>
        <i/>
        <sz val="10"/>
        <color indexed="30"/>
        <rFont val="Soberana Sans"/>
      </rPr>
      <t xml:space="preserve">
</t>
    </r>
  </si>
  <si>
    <t xml:space="preserve">Sumatoria de las horas de estadía de los (as) niños (as) en guarderías en el periodo / Número de asistencias de los (as) niños (as) en las guarderías en el periodo </t>
  </si>
  <si>
    <t>Hora de servicio</t>
  </si>
  <si>
    <r>
      <t>Tasa de variación de los lugares para el otorgamiento del servicio de guardería</t>
    </r>
    <r>
      <rPr>
        <i/>
        <sz val="10"/>
        <color indexed="30"/>
        <rFont val="Soberana Sans"/>
      </rPr>
      <t xml:space="preserve">
</t>
    </r>
  </si>
  <si>
    <t>((Número de lugares instalados en las guarderías al final del periodo/ Número de lugares instalados en las guarderías al inicio del periodo)-1)*100</t>
  </si>
  <si>
    <t>A Servicios de guardería proporcionados a los hijos e hijas de los trabajadores con derecho al servicio de guardería</t>
  </si>
  <si>
    <r>
      <t>Porcentaje de asistencia promedio diario</t>
    </r>
    <r>
      <rPr>
        <i/>
        <sz val="10"/>
        <color indexed="30"/>
        <rFont val="Soberana Sans"/>
      </rPr>
      <t xml:space="preserve">
</t>
    </r>
  </si>
  <si>
    <t>(Sumatoria del promedio diario de asistencia de los (as) niños (as) en las guarderías en el periodo / Número de niños (as) inscritos (as) en las guarderías en el periodo) * 100</t>
  </si>
  <si>
    <t>Gestión-Eficacia-Mensual</t>
  </si>
  <si>
    <t>B Lugares otorgados en guarderías para atender la demanda de los trabajadores con derecho al servicio de guardería conforme a lo dispuesto en la Ley del Seguro Social.</t>
  </si>
  <si>
    <r>
      <t>Porcentaje de cobertura de la demanda del servicio de guardería</t>
    </r>
    <r>
      <rPr>
        <i/>
        <sz val="10"/>
        <color indexed="30"/>
        <rFont val="Soberana Sans"/>
      </rPr>
      <t xml:space="preserve">
</t>
    </r>
  </si>
  <si>
    <t>(Número de lugares instalados en las guarderías en el periodo/Demanda potencial en el periodo) * 100</t>
  </si>
  <si>
    <t>A 1 Evaluación de la percepción de la calidad que tienen los usuarios del servicio de guardería</t>
  </si>
  <si>
    <r>
      <t>Porcentaje de satisfacción de los usuarios del servicio de guardería</t>
    </r>
    <r>
      <rPr>
        <i/>
        <sz val="10"/>
        <color indexed="30"/>
        <rFont val="Soberana Sans"/>
      </rPr>
      <t xml:space="preserve">
</t>
    </r>
  </si>
  <si>
    <t>(Sumatoria de los puntajes obtenidos en las encuestas de satisfacción del servicio de guardería aplicadas en el periodo t / Sumatoria de puntaje máximo posible de la encuesta de satisfacción del servicio de guardería en el periodo t) * 100</t>
  </si>
  <si>
    <t>Gestión-Calidad-Cuatrimestral</t>
  </si>
  <si>
    <t>A 2 Evaluación del grado de cumplimiento respecto de la normatividad aplicable vigente con la que se debe otorgar el servicio en las guarderías</t>
  </si>
  <si>
    <r>
      <t>Porcentaje de cumplimiento en la calidad del servicio</t>
    </r>
    <r>
      <rPr>
        <i/>
        <sz val="10"/>
        <color indexed="30"/>
        <rFont val="Soberana Sans"/>
      </rPr>
      <t xml:space="preserve">
</t>
    </r>
  </si>
  <si>
    <t>(Sumatoria de los puntajes obtenidos en la Supervisión Integral del servicio de guardería en  el periodo t/ Sumatoria del puntaje máximo posible en la  Supervisión Integral del Servicio de guardería en el periodo t)*100</t>
  </si>
  <si>
    <t>B 3 Aprovechamiento de los lugares con los que cuenta actualmente el sistema de guarderías en beneficio de los trabajadores que se encuentran en el supuesto del artículo 201 de la Ley del Seguro Social</t>
  </si>
  <si>
    <r>
      <t>Porcentaje de ocupación en guarderías</t>
    </r>
    <r>
      <rPr>
        <i/>
        <sz val="10"/>
        <color indexed="30"/>
        <rFont val="Soberana Sans"/>
      </rPr>
      <t xml:space="preserve">
</t>
    </r>
  </si>
  <si>
    <t>(Número de niños (as) inscritos (as)  en las guarderías en el periodo t / Número de lugares  instalados en las guarderías en el periodo t) X 100</t>
  </si>
  <si>
    <r>
      <t xml:space="preserve">Porcentaje de permanencia de la población beneficiada
</t>
    </r>
    <r>
      <rPr>
        <sz val="10"/>
        <rFont val="Soberana Sans"/>
        <family val="2"/>
      </rPr>
      <t>Sin Información,Sin Justificación</t>
    </r>
  </si>
  <si>
    <r>
      <t xml:space="preserve">Horas promedio de estadía de los (as) niños (as) en guarderías
</t>
    </r>
    <r>
      <rPr>
        <sz val="10"/>
        <rFont val="Soberana Sans"/>
        <family val="2"/>
      </rPr>
      <t>Sin Información,Sin Justificación</t>
    </r>
  </si>
  <si>
    <r>
      <t xml:space="preserve">Tasa de variación de los lugares para el otorgamiento del servicio de guardería
</t>
    </r>
    <r>
      <rPr>
        <sz val="10"/>
        <rFont val="Soberana Sans"/>
        <family val="2"/>
      </rPr>
      <t>Sin Información,Sin Justificación</t>
    </r>
  </si>
  <si>
    <r>
      <t xml:space="preserve">Porcentaje de asistencia promedio diario
</t>
    </r>
    <r>
      <rPr>
        <sz val="10"/>
        <rFont val="Soberana Sans"/>
        <family val="2"/>
      </rPr>
      <t xml:space="preserve"> Causa : El indicador alcanzó 70.11% superando la meta esperada de 66.41%, el número de niños inscritos fue menor derivado del cambio en la Ley del Seguro Social, en que establece que servicio debe proporcionarse a todos los trabajadores sin distinción de género, aunado a la asistencia con mayor regularidad de los niños y niñas a las guarderías, ambos factores influyeron para superar la meta esperada. Efecto: El cumplimiento del indicador queda por encima de la meta, los niños inscritos asisten con mayor regularidad a la guardería y se benefician de los programas educativos y alimenticios favoreciendo su desarrollo integra Otros Motivos:</t>
    </r>
  </si>
  <si>
    <r>
      <t xml:space="preserve">Porcentaje de cobertura de la demanda del servicio de guardería
</t>
    </r>
    <r>
      <rPr>
        <sz val="10"/>
        <rFont val="Soberana Sans"/>
        <family val="2"/>
      </rPr>
      <t xml:space="preserve"> Causa : El indicador alcanzó 12.18% de cumplimiento, por debajo de la meta planeada del 12.44% debido al cierre de algunas guarderías que por diversos factores han tenido que cerrar y al proceso de contratación mediante Licitación Pública Nacional que cada Organismo de Operación Administrativa Desconcentrada está llevando a cabo. Efecto: El Instituto decrementa su capacidad instalada afectando la oferta que se tiene para proporcionar el servicio a los niños y niñas que lo requieran, se están realizando actividades para incrementar la cobertura mediante la contratación del servicio a través de licitaciones así como, la promoción de guarderías en empresa y en el campo a fin de incrementar la oferta. Otros Motivos:</t>
    </r>
  </si>
  <si>
    <r>
      <t xml:space="preserve">Porcentaje de satisfacción de los usuarios del servicio de guardería
</t>
    </r>
    <r>
      <rPr>
        <sz val="10"/>
        <rFont val="Soberana Sans"/>
        <family val="2"/>
      </rPr>
      <t xml:space="preserve"> Causa : La apertura de las guarderías ha permitido aplicar las encuestas programadas con la finalidad de medir el grado de satisfacción que  los usuarios del servicio tienen respecto al servicio de guardería que se les proporciona a sus hijos. Efecto: El indicador alcanzó el 97.04% de cumplimiento por encima de lo esperado que era de 95.00% de satisfacción de los usuarios. Otros Motivos:</t>
    </r>
  </si>
  <si>
    <r>
      <t xml:space="preserve">Porcentaje de cumplimiento en la calidad del servicio
</t>
    </r>
    <r>
      <rPr>
        <sz val="10"/>
        <rFont val="Soberana Sans"/>
        <family val="2"/>
      </rPr>
      <t xml:space="preserve"> Causa : El porcentaje de cumplimiento en la calidad alcanzó el 94.76%, superando la meta esperada que era del 92.00%, debido a que se realizaron 1,265 supervisiones de las 1,335 que se tenían programadas, adicional que en las supervisiones realizadas se alcanzó un mejor puntaje incrementado así el indicador. Efecto: Con la normalización de operaciones de las guarderías, se da cumplimiento del Programa Anual de Trabajo de Supervisión garantizando la calidad del servicio que se les proporciona a los niños en las guarderías de prestación indirecta, fomentando así una mejor atención a los niños y mayor confianza de los padres usuarios del servicio en el periodo que se reporta. Otros Motivos:</t>
    </r>
  </si>
  <si>
    <r>
      <t xml:space="preserve">Porcentaje de ocupación en guarderías
</t>
    </r>
    <r>
      <rPr>
        <sz val="10"/>
        <rFont val="Soberana Sans"/>
        <family val="2"/>
      </rPr>
      <t xml:space="preserve"> Causa : El cumplimiento del indicador fue de 72.83% superando la meta esperada de 71.60%, el número de niños inscritos fue mayor debido a que el comportamiento depende de factores como los padres usuarios cuenten con un empleo formal con derecho al servicio, la decisión de que los padres inscriba o no a su hijo, la disponibilidad de lugares en la sala de atención conforme a la edad, la tendencia de retirar a los niños cuando se acercan a la edad preescolar y factores socio-culturales, siendo común que los padres atrasen el ingreso si pueden dejarlo al cuidado de algún familiar. Asimismo, debido al cierre de guarderías que terminaron contrato el 31 de diciembre de 2021 y que por diversos motivos no quedaron adjudicados en el proceso de contratación mediante Licitación Pública Nacional que cada Organismo de Operación Administrativa Desconcentrada llevó a cabo; sin embargo, ambos factores influyeron para superar la meta esperada. Efecto: Con el reinicio de actividades regulares de las actividades en las guarderías se está atendiendo a un mayor número de niños y niñas, contemplándose que en los próximos meses aumente la inscripción y la asistencia sea continua. Otros Motivos:</t>
    </r>
  </si>
  <si>
    <t>E011</t>
  </si>
  <si>
    <t>Atención a la Salud</t>
  </si>
  <si>
    <t>Contribuir al bienestar social e igualdad mediante la atención médica de los derechohabientes del IMSS para incrementar su 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</si>
  <si>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</si>
  <si>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AÑOS</t>
  </si>
  <si>
    <t>La población usuaria del IMSS presenta menor morbilidad</t>
  </si>
  <si>
    <r>
      <t>Tasa de incidencia de enfermedades crónico degenerativas seleccionadas en derechohabientes del IMSS</t>
    </r>
    <r>
      <rPr>
        <i/>
        <sz val="10"/>
        <color indexed="30"/>
        <rFont val="Soberana Sans"/>
      </rPr>
      <t xml:space="preserve">
</t>
    </r>
  </si>
  <si>
    <t>(Total de casos nuevos de enfermedades crónico degenerativas) / (Población adscrita a médico familiar) X 100, 000</t>
  </si>
  <si>
    <t>Tasa de incidencia</t>
  </si>
  <si>
    <t>A Atención médica en servicios de urgencia otorgada</t>
  </si>
  <si>
    <r>
      <t xml:space="preserve">    Porcentaje de pacientes con estancia prolongada (mayor de12 horas) en el área de observación del servicio de urgencias en unidades de segundo nivel    </t>
    </r>
    <r>
      <rPr>
        <i/>
        <sz val="10"/>
        <color indexed="30"/>
        <rFont val="Soberana Sans"/>
      </rPr>
      <t xml:space="preserve">
</t>
    </r>
  </si>
  <si>
    <t xml:space="preserve">(Número de pacientes egresados del área de observación de los servicios de urgencias de segundo nivel, con estancia de más de 12 horas en el año t/ Total de pacientes egresados de los servicios de urgencias, en unidades de segundo nivel en el año t ) X 100  </t>
  </si>
  <si>
    <t>Asegurado</t>
  </si>
  <si>
    <t>B Atención médica otorgada con oportunidad en UMAE</t>
  </si>
  <si>
    <r>
      <t>Porcentaje de pacientes a quienes se les otorga una consulta de especialidad, a los 20 días hábiles o menos a partir de su solicitud, en Unidades Médicas de Alta Especialidad.</t>
    </r>
    <r>
      <rPr>
        <i/>
        <sz val="10"/>
        <color indexed="30"/>
        <rFont val="Soberana Sans"/>
      </rPr>
      <t xml:space="preserve">
</t>
    </r>
  </si>
  <si>
    <t>Número de pacientes referidos de primera vez, con cita programada en especialidades en un plazo de 20 días hábiles o menos, a partir de la presentación de la solicitud en la UMAE en el trimestre t /Total de pacientes referidos, para programar una consulta de especialidades de primera vez, a partir de la presentación de la solicitud en la UMAE en el trimestre t X 100</t>
  </si>
  <si>
    <t>Gestión-Calidad-Trimestral</t>
  </si>
  <si>
    <r>
      <t>Porcentaje de pacientes a quienes se les realiza una cirugía electiva no concertada, a los 20 días hábiles o menos a partir de su solicitud, en Unidades Médicas de Alta Especialidad.</t>
    </r>
    <r>
      <rPr>
        <i/>
        <sz val="10"/>
        <color indexed="30"/>
        <rFont val="Soberana Sans"/>
      </rPr>
      <t xml:space="preserve">
</t>
    </r>
  </si>
  <si>
    <t>(Total de pacientes a quienes se les realiza una intervención quirúrgica electiva no concertada, dentro de los 20 días hábiles o menos a partir de la solicitud del cirujano tratante de la UMAE en el trimestre t) /( Total de pacientes con solicitud otorgada por el médico tratante para cirugía electiva no concertada en UMAE en el trimestre t) X 100</t>
  </si>
  <si>
    <t>C Control adecuado de pacientes con enfermedades crónico degenerativas</t>
  </si>
  <si>
    <r>
      <t xml:space="preserve">Porcentaje de pacientes con Diabetes mellitus tipo 2 en control adecuado de glucemia en  ayuno (70 -130 mg/dl)         </t>
    </r>
    <r>
      <rPr>
        <i/>
        <sz val="10"/>
        <color indexed="30"/>
        <rFont val="Soberana Sans"/>
      </rPr>
      <t xml:space="preserve">
</t>
    </r>
  </si>
  <si>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</si>
  <si>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Persona</t>
  </si>
  <si>
    <r>
      <t xml:space="preserve">Porcentaje de pacientes en control adecuado de Hipertensión Arterial Sistémica en Medicina Familiar                  </t>
    </r>
    <r>
      <rPr>
        <i/>
        <sz val="10"/>
        <color indexed="30"/>
        <rFont val="Soberana Sans"/>
      </rPr>
      <t xml:space="preserve">
</t>
    </r>
  </si>
  <si>
    <t xml:space="preserve">Número de pacientes subsecuentes con Diagnóstico de Hipertensión Arterial Sistémica (CIE I10 - I15) con cifras de tensión arterial sistólica menor de 130 mmHg y diastólica de menor 90 mmHg durante el mes t/ Total de pacientes subsecuentes con Diagnóstico de Hipertensión Arterial Sistémica durante el mes t) X 100 </t>
  </si>
  <si>
    <t>D Complicaciones obstétricas y perinatales disminuidas</t>
  </si>
  <si>
    <r>
      <t>Proporción de recién nacidos con prematurez</t>
    </r>
    <r>
      <rPr>
        <i/>
        <sz val="10"/>
        <color indexed="30"/>
        <rFont val="Soberana Sans"/>
      </rPr>
      <t xml:space="preserve">
</t>
    </r>
  </si>
  <si>
    <t>Total de recién nacidos vivos menores de 37 semanas de gestación, en un periodo y área geográfica determinados/Total de recién nacidos vivos del mismo periodo y área geográfica * 100</t>
  </si>
  <si>
    <r>
      <t>Porcentaje de mujeres con preeclampsia - eclampsia</t>
    </r>
    <r>
      <rPr>
        <i/>
        <sz val="10"/>
        <color indexed="30"/>
        <rFont val="Soberana Sans"/>
      </rPr>
      <t xml:space="preserve">
</t>
    </r>
  </si>
  <si>
    <t>(Egresos hospitalarios con diagnóstico de preeclampsia-eclampsia (CIE 10, códigos O13, O14, O15, O16))/(Total de egresos hospitalarios (en el post parto y post aborto) menos los abortos (CIE10 códigos O00 a O08))*100</t>
  </si>
  <si>
    <t>E Programa Integral para prevenir y controlar las Infecciones Asociadas a la Atención de la Salud</t>
  </si>
  <si>
    <r>
      <t xml:space="preserve">Tasa de Infecciones Nosocomiales por 1,000 días estancia en Unidades Médicas Hospitalarias de 20 o más camas censables.    </t>
    </r>
    <r>
      <rPr>
        <i/>
        <sz val="10"/>
        <color indexed="30"/>
        <rFont val="Soberana Sans"/>
      </rPr>
      <t xml:space="preserve">
</t>
    </r>
  </si>
  <si>
    <t>(Número de Infecciones Asociadas a la Atención de la Salud en Unidades de Segundo nivel de 20 o más camas censables y en Unidades Médicas de Alta Especialidad durante el año   / Total de días estancia en unidades de Segundo nivel de 20 o más camas censables y en Unidades Médicas de Alta Especialidad) durante el año    x 1,000</t>
  </si>
  <si>
    <t>A 1 Otorgamiento de consulta en urgencias</t>
  </si>
  <si>
    <r>
      <t xml:space="preserve">Índice consultas de urgencias por 1000 derechohabientes en unidades de segundo nivel    </t>
    </r>
    <r>
      <rPr>
        <i/>
        <sz val="10"/>
        <color indexed="30"/>
        <rFont val="Soberana Sans"/>
      </rPr>
      <t xml:space="preserve">
</t>
    </r>
  </si>
  <si>
    <t xml:space="preserve">(Total de consultas de urgencias otorgadas en unidades de segundo nivel / total de derechohabientes adscritos a médico familiar) X 1000    </t>
  </si>
  <si>
    <t>B 2 Programación de atención médica y quirúrgica en Unidades Médicas de Alta Especialidad.</t>
  </si>
  <si>
    <r>
      <t>Total de consultas de primera vez otorgadas en Unidades Médicas de Alta Especialidad</t>
    </r>
    <r>
      <rPr>
        <i/>
        <sz val="10"/>
        <color indexed="30"/>
        <rFont val="Soberana Sans"/>
      </rPr>
      <t xml:space="preserve">
</t>
    </r>
  </si>
  <si>
    <t>Promedio de consultas de especialidad por hora/médico en Unidades Médicas de Alta Especialidad en el trimestre t</t>
  </si>
  <si>
    <t>Consulta</t>
  </si>
  <si>
    <r>
      <t>Total de cirugías electivas programadas en Unidades Médicas de Alta Especialidad</t>
    </r>
    <r>
      <rPr>
        <i/>
        <sz val="10"/>
        <color indexed="30"/>
        <rFont val="Soberana Sans"/>
      </rPr>
      <t xml:space="preserve">
</t>
    </r>
  </si>
  <si>
    <t xml:space="preserve">Promedio de cirugía efectiva por sala quirúrgica en Unidades Médicas de Alta Especialidad en el trimestre t  </t>
  </si>
  <si>
    <t>Cirugías</t>
  </si>
  <si>
    <t>C 3 Suministro de medicamentos</t>
  </si>
  <si>
    <r>
      <t>Porcentaje de surtimiento de recetas médicas</t>
    </r>
    <r>
      <rPr>
        <i/>
        <sz val="10"/>
        <color indexed="30"/>
        <rFont val="Soberana Sans"/>
      </rPr>
      <t xml:space="preserve">
</t>
    </r>
  </si>
  <si>
    <t>(Total de recetas de medicamentos atendidas/Total de recetas individuales de medicamentos presentadas)*100</t>
  </si>
  <si>
    <t>Recetas</t>
  </si>
  <si>
    <t>C 4 Atención a pacientes con enfermedades crónicas en unidades de medicina familiar</t>
  </si>
  <si>
    <r>
      <t xml:space="preserve">Pacientes subsecuentes con diagnóstico de Diabetes Mellitus tipo 2         </t>
    </r>
    <r>
      <rPr>
        <i/>
        <sz val="10"/>
        <color indexed="30"/>
        <rFont val="Soberana Sans"/>
      </rPr>
      <t xml:space="preserve">
</t>
    </r>
  </si>
  <si>
    <t xml:space="preserve">Número total de pacientes subsecuentes con diagnóstico de Diabetes Mellitus tipo 2 que acuden a la consulta de medicina familiar         </t>
  </si>
  <si>
    <r>
      <t xml:space="preserve">Pacientes con diagnóstico de Hipertensión Arterial Sistémica que acuden de manera subsecuente a la consulta de Medicina Familiar                 </t>
    </r>
    <r>
      <rPr>
        <i/>
        <sz val="10"/>
        <color indexed="30"/>
        <rFont val="Soberana Sans"/>
      </rPr>
      <t xml:space="preserve">
</t>
    </r>
  </si>
  <si>
    <t xml:space="preserve">Número total de pacientes subsecuentes con Diagnóstico de Hipertensión Arterial Sistémica que acuden a la consulta de medicina familiar          </t>
  </si>
  <si>
    <t>D 5 Atención adecuada de las pacientes embarazadas</t>
  </si>
  <si>
    <r>
      <t xml:space="preserve">Promedio de atenciones prenatales por embarazada    </t>
    </r>
    <r>
      <rPr>
        <i/>
        <sz val="10"/>
        <color indexed="30"/>
        <rFont val="Soberana Sans"/>
      </rPr>
      <t xml:space="preserve">
</t>
    </r>
  </si>
  <si>
    <t xml:space="preserve">(Total de consultas para la vigilancia prenatal/Total de consultas de primera vez para la vigilancia prenatal)     </t>
  </si>
  <si>
    <r>
      <t xml:space="preserve">Oportunidad de inicio de la vigilancia prenatal    </t>
    </r>
    <r>
      <rPr>
        <i/>
        <sz val="10"/>
        <color indexed="30"/>
        <rFont val="Soberana Sans"/>
      </rPr>
      <t xml:space="preserve">
</t>
    </r>
  </si>
  <si>
    <t xml:space="preserve">(Consultas prenatales de primera vez, en el primer trimestre de la gestación/ Total de consultas prenatales de primera vez ) X 100    </t>
  </si>
  <si>
    <t>E 6 Limpieza de las Unidades Médicas.</t>
  </si>
  <si>
    <r>
      <t>Eficacia del Proceso del Control de Ambientes Físicos</t>
    </r>
    <r>
      <rPr>
        <i/>
        <sz val="10"/>
        <color indexed="30"/>
        <rFont val="Soberana Sans"/>
      </rPr>
      <t xml:space="preserve">
</t>
    </r>
  </si>
  <si>
    <t>(Promedio nacional mensual del registro resultante de la suma de las calificaciones obtenidas del Nivel Integral de Limpieza (NIL) por las Delegaciones y UMAE en el mes del informe / Número de entidades del sistema que enviaron el reporte)</t>
  </si>
  <si>
    <r>
      <t xml:space="preserve">Tasa de incidencia de enfermedades crónico degenerativas seleccionadas en derechohabientes del IMSS
</t>
    </r>
    <r>
      <rPr>
        <sz val="10"/>
        <rFont val="Soberana Sans"/>
        <family val="2"/>
      </rPr>
      <t>Sin Información,Sin Justificación</t>
    </r>
  </si>
  <si>
    <r>
      <t xml:space="preserve">    Porcentaje de pacientes con estancia prolongada (mayor de12 horas) en el área de observación del servicio de urgencias en unidades de segundo nivel    
</t>
    </r>
    <r>
      <rPr>
        <sz val="10"/>
        <rFont val="Soberana Sans"/>
        <family val="2"/>
      </rPr>
      <t xml:space="preserve"> Causa : En relación a las causas que genera un avance en el indicador de 50.8% superior al esperado de 46.3% De lo anterior se considera que las causas que lo originan son: una deficiente supervisión, una toma tardía de decisiones, por lo que se da este incremento. Efecto: De acuerdo a la anterior con incremento en el número de pacientes con estancia prolongada en los servicios de urgencias nos produce insatisfacción de los usuarios con una mala imagen institucional, retraso en la atención de los derechohabientes y por ende molestia en los mismos. Otros Motivos:No se forman los suficientes médicos especialistas en urgencias que el instituto necesita, actualmente dicho reporte solo se registra hasta el mes de abril de 2022 en forma oficial, se ajusta avance al mes de mayo con una proyección al mismo, en cuanto la normativa publique los resultados oficiales se realizarán los ajustes (División de Información en Salud) en fuentes institucionales oficiales DIS/IMSS.</t>
    </r>
  </si>
  <si>
    <r>
      <t xml:space="preserve">Porcentaje de pacientes a quienes se les otorga una consulta de especialidad, a los 20 días hábiles o menos a partir de su solicitud, en Unidades Médicas de Alta Especialidad.
</t>
    </r>
    <r>
      <rPr>
        <sz val="10"/>
        <rFont val="Soberana Sans"/>
        <family val="2"/>
      </rPr>
      <t xml:space="preserve"> Causa : 1) El cumplimiento de este indicador fue de 14.15 puntos porcentuales por debajo a la meta comprometida solo se reporta de manera preliminar el mes de julio y agosto. 2) Posterior a la pandemia pos-COVID 19 durante el año 2022 se continúa la Estrategia Nacional de la Recuperación de los Servicios de Salud de acuerdo con el cronograma establecido con el objetivo de otorgar la consulta externa de manera oportuna. 3) Una limitación en las UMAE es la saturación de las agendas dado que hay una demanda excesiva de la consulta subsecuente que limita los espacios para otorgar una consulta de primera vez, este comportamiento es esperado ante la demanda y necesidad de la población, agudizado aún más por el COVID-19.   Efecto: 1) Si no hay espacios para otorgar de manera oportuna una consulta externa de especialidad los derechohabientes no podrán tener una atención médica y resolución de sus padecimientos. 2) El retrasar una consulta origina complicaciones prevenibles que se reflejaran en una mayor carga asistencial a corto, mediano y largo plazo en el instituto. 3) Se realizan compromisos los días 5-7 de octubre entre la Dirección de Prestaciones Médicas, la Coordinación de Unidades Médicas de Alta Especialidad y las UMAE para revisar el proceso de consulta, ante la necesidad de otorgar de manera oportuna se da inicio al programa "Juntos construyamos soluciones". Otros Motivos:Información preliminar de julio y agosto proporcionada por la División de Información en Salud.</t>
    </r>
  </si>
  <si>
    <r>
      <t xml:space="preserve">Porcentaje de pacientes a quienes se les realiza una cirugía electiva no concertada, a los 20 días hábiles o menos a partir de su solicitud, en Unidades Médicas de Alta Especialidad.
</t>
    </r>
    <r>
      <rPr>
        <sz val="10"/>
        <rFont val="Soberana Sans"/>
        <family val="2"/>
      </rPr>
      <t xml:space="preserve"> Causa : 1) Este indicador tuvo un logro de 6 puntos porcentuales menor a la meta esperada. 2) Posterior a la pandemia pos COVID 19 se encuentra aún el rezago quirúrgico en algunas especialidades, pese a que continúa la Estrategia Nacional de la Recuperación de los Servicios de Salud. Efecto: 1)La resolución quirúrgica oportuna disminuye la morbi-mortalidad en los derechohabientes. 2)El retrasar una cirugía origina complicaciones prevenibles que se reflejaran en una mayor carga asistencial a corto, mediano y largo plazo en el instituto. 3) Se realizan compromisos los días 5-7 de octubre entre la Dirección de Prestaciones Médicas, la Coordinación de Unidades Médicas de Alta Especialidad y las UMAE para revisar el proceso de cirugía, se da inicio al programa "Juntos construyamos soluciones". Otros Motivos:Información preliminar de julio y agosto proporcionada por la División de Información en Salud.</t>
    </r>
  </si>
  <si>
    <r>
      <t xml:space="preserve">Porcentaje de pacientes con Diabetes mellitus tipo 2 en control adecuado de glucemia en  ayuno (70 -130 mg/dl)         
</t>
    </r>
    <r>
      <rPr>
        <sz val="10"/>
        <rFont val="Soberana Sans"/>
        <family val="2"/>
      </rPr>
      <t xml:space="preserve"> Causa : En el período de enero-septiembre de 2022, el avance reportado de 39.99% de pacientes con control adecuado de Diabetes Mellitus tipo 2 que acudieron a consulta de medicina familiar, reflejó un cumplimiento mayor a la meta programada de 33.30%. Los factores que contribuyeron fueron: el comportamiento de la pandemia por COVID-19, las acciones específicas realizadas en este grupo vulnerable para disminuir el riesgo de contagio en las salas de espera, como el uso de Receta Resurtible en pacientes identificados como clínicamente controlados, para proporcionar su tratamiento farmacológico cada 3 meses, lo que contribuye a mantener el control de su enfermedad.  Efecto: El resultado permitió brindar atención médica, orientación y tratamiento farmacológico para contribuir a mejorar el control de los pacientes con Diabetes Mellitus que asisten de manera subsecuente a las Unidades de Medicina Familiar, a pesar de la pandemia por COVID-19, con la finalidad de disminuir la presencia de complicaciones a corto plazo. Otros Motivos:Información con base al comportamiento de enero-agosto, estimado para el mes de septiembre 2022</t>
    </r>
  </si>
  <si>
    <r>
      <t xml:space="preserve">Porcentaje de pacientes en control adecuado de Hipertensión Arterial Sistémica en Medicina Familiar                  
</t>
    </r>
    <r>
      <rPr>
        <sz val="10"/>
        <rFont val="Soberana Sans"/>
        <family val="2"/>
      </rPr>
      <t xml:space="preserve"> Causa : Durante el período de enero-septiembre de 2022, el avance reportado de 62.60% de pacientes con control adecuado de Hipertensión Arterial que acudieron a consulta de medicina familiar, reflejó un cumplimiento mayor a la meta programada de 58.70%. Los factores que contribuyeron fueron: el comportamiento de la pandemia por COVID-19, las acciones específicas realizadas en este grupo vulnerable para disminuir el riesgo de contagio en las salas de espera, como el uso de Receta Resurtible en pacientes identificados como clínicamente controlados, para proporcionar su tratamiento farmacológico cada 3 meses, lo que en los últimos meses, favoreció para el control de esta enfermedad. Efecto: El resultado obtenido permitió otorgar atención médica y tratamiento farmacológico para contribuir en el control de los pacientes con Hipertensión Arterial que asisten de manera subsecuente a las Unidades de Medicina Familiar, a pesar de la pandemia por COVID-19, asimismo, se optimizaron los recursos en las unidades de primer nivel, mediante la implementación de estrategias como la expedición de Receta Resurtible para pacientes clínicamente controlados, liberando espacios en la consulta externa de Medicina Familiar para atención de otro tipo de padecimientos en los derechohabientes. Otros Motivos:Información con base al comportamiento de enero-agosto, estimado para el mes de septiembre 2022</t>
    </r>
  </si>
  <si>
    <r>
      <t xml:space="preserve">Proporción de recién nacidos con prematurez
</t>
    </r>
    <r>
      <rPr>
        <sz val="10"/>
        <rFont val="Soberana Sans"/>
        <family val="2"/>
      </rPr>
      <t xml:space="preserve"> Causa : El avance reportado de 10.42 en el tercer trimestre de 2022 representa un porcentaje de cumplimiento al 90.32% respecto a la meta programada. Por lo anterior, las cusas que originaron la variación entre la meta programada y el avance, se debió a que se presentan mujeres con embarazos a edad avanzada, técnicas de reproducción asistida para la infertilidad, mujeres crónicamente enfermas, así como el aumento en el riesgo de parto pretérmino y prematurez secundario a la presencia de factores de riesgo para desencadenar preeclampsia-eclampsia y finalmente, inconsistencias en el registro de recién nacidos, las semanas de gestación y el peso al nacer. Es de mencionar, que los nacimientos prematuros en el mundo y en el Instituto es la causa más frecuente de morbilidad y mortalidad neonatal. Por lo anterior, se están realizando estrategias institucionales para disminuir el número de interrupciones prematuros del embarazo, a través de la estrategia AMIIMSS, donde se promueve el parto vaginal, así como la aplicación de protocolos para disminuir el índice de cesáreas en el IMSS y por último, una vigilancia prenatal adecuada para disminuir las complicaciones maternas y perinatales.   Efecto: El embarazo en los extremos de la edad reproductiva, aunada a que las mujeres con infertilidad primaria recurren a técnicas de reproducción asistida, aumenta el riesgo de prematurez. Asimismo, el elevado índice de enfermedad hipertensiva del embarazo obliga a la interrupción prematura del mismo, el cual condiciona nacimientos prematuros. El creciente número de realización de cesáreas trae consigo un elevado riesgo de placenta previa, el cual afecta directamente el nacimiento prematuro. Se están implementando estrategias encaminadas a disminuir los factores de riesgo y a la detección oportuna de riesgo de parto pretermino.  Otros Motivos:Los datos corresponden al periodo enero-agosto 2022, última información disponible en la DIS/IMSS. </t>
    </r>
  </si>
  <si>
    <r>
      <t xml:space="preserve">Porcentaje de mujeres con preeclampsia - eclampsia
</t>
    </r>
    <r>
      <rPr>
        <sz val="10"/>
        <rFont val="Soberana Sans"/>
        <family val="2"/>
      </rPr>
      <t xml:space="preserve"> Causa : El avance reportado de 11.37 en el tercer trimestre de 2022, indica un resultado obtenido con bajo desempeño muy similar al reportado durante el segundo. El porcentaje de cumplimiento de la meta es de 86.75 al tercer trimestre. El indicador sufre un resultado fuera de los esperado, debido a que se encuentra una mayor cantidad de mujeres con diagnóstico de preeclampsia - eclampsia. Dentro de los factores que contribuyen al avance reportado, se asocian los embarazos en los límites de edad reproductiva, es decir, embarazos en mujeres adolescentes y mujeres mayores de 35 años, y a la utilización de técnicas de reproducción asistida en el grupo de mujeres con infertilidad, así como al mayor índice de sobrepeso y obesidad que enfrenta la población mundial, en específico el grupo de mujeres en edad reproductiva.  Efecto: El logro obtenido va en detrimento de la salud por el elevado índice de obesidad entre la población de mujeres, el cual eleva el riesgo de preeclampsia- eclampsia. Esto condiciona un mayor efecto deletéreo en la salud de las mujeres con probables complicaciones a largo plazo, con mayor riesgo de presentar hipertensión arterial sistémica crónica. Se está implementando en el IMSS, ante el riesgo de alguna mujer para presentar preeclampsia en el embarazo se realiza nueva estrategia de ultrasonido de tamizaje prenatal. Otros Motivos:Información del período enero-agosto 2022, última disponible en la DIS/IMSS. Aun sin información al mes de septiembre publicada en medios oficiales.</t>
    </r>
  </si>
  <si>
    <r>
      <t xml:space="preserve">Tasa de Infecciones Nosocomiales por 1,000 días estancia en Unidades Médicas Hospitalarias de 20 o más camas censables.    
</t>
    </r>
    <r>
      <rPr>
        <sz val="10"/>
        <rFont val="Soberana Sans"/>
        <family val="2"/>
      </rPr>
      <t xml:space="preserve"> Causa : Recuperación de servicios de atención médica de unidades de segundo y tercer nivel de atención, fortalecimiento de la vigilancia epidemiológica, prevención y control de las infecciones asociadas a la atención de la salud, acompañamiento en la implementación del lineamiento técnico Prevención y Control de IAAS (PCI) y optimización del uso de Antimicrobianos (PROA) por el grupo estratégico de IAAS de la DPM. Efecto: Mejora en la notificación, identificación y registro de las IAAS en la plataforma en línea de IAAS (infecciones asociadas a la atención de la salud), con tendencia al incremento en la notificación y registro de estas. Otros Motivos:Posible efecto derivado de la reducción de casos de COVID-19 y la recuperación de los servicios de atención hospitalaria, con la focalización de la vigilancia en padecimientos sujetos a vigilancia epidemiológica como las IAAS. Fuente de denominador de días paciente en proceso de transición, para obtenerse de otro sistema. Información preliminar.</t>
    </r>
  </si>
  <si>
    <r>
      <t xml:space="preserve">Índice consultas de urgencias por 1000 derechohabientes en unidades de segundo nivel    
</t>
    </r>
    <r>
      <rPr>
        <sz val="10"/>
        <rFont val="Soberana Sans"/>
        <family val="2"/>
      </rPr>
      <t xml:space="preserve"> Causa : El avance reportado en el periodo aún se encuentra por debajo del indicador esperado, considerando la presencia de pacientes aun baja, aunque se observa un incremento en la demanda de atención, pero menor de lo esperado, así como una falta aún menor de envíos de la Unidad de Medicina Familiar en lo particular de las Áreas de Unifilia. Considerando aun el inicio de año problemas de salud Pública secundario a la Pandemia por COVID-19. Efecto: Al contar con avance aún menor de lo esperado podemos establecer que el recurso humano se encuentra desaprovechado. Otros Motivos:Mejor capacidad resolutiva en el primer nivel de atención. Este indicador se reportan al mes de julio de 2022 , se ajustará avance a medida que la normativa responsable (División de Información en Salud) publique sus resultado en fuentes institucionales oficiales DIS/IMSS</t>
    </r>
  </si>
  <si>
    <r>
      <t xml:space="preserve">Total de consultas de primera vez otorgadas en Unidades Médicas de Alta Especialidad
</t>
    </r>
    <r>
      <rPr>
        <sz val="10"/>
        <rFont val="Soberana Sans"/>
        <family val="2"/>
      </rPr>
      <t xml:space="preserve"> Causa : 1) Se otorgaron 42,515 consultas de primera vez menos a las programadas, lo cual representa un 78.74% de la meta comprometida, se espera que al contar con la información completa se logre el 100%. 2) Las agendas de consulta de algunas especialidades se encuentran saturadas por las consultas subsecuentes lo que limita los espacios para la consulta de primera vez, este comportamiento es esperado ante la demanda y necesidad de la población, asociado a la pandemia por COVID-19.  Efecto: 1) El otorgar consultas de especialidad influye en el diagnóstico, tratamiento oportuno y limitación del daño de los pacientes que requieren de tratamientos especializados que se encuentran en las Unidades Médicas de Alta Especialidad. 2) Se realizan compromisos los días 5-7 de octubre entre la Dirección de Prestaciones Médicas, la Coordinación de Unidades Médicas de Alta Especialidad y las UMAE para revisar el proceso de consulta externa, se da inicio al programa "Juntos construyamos soluciones". Otros Motivos:Información preliminar de julio y agosto  proporcionada por la División de Información en Salud.</t>
    </r>
  </si>
  <si>
    <r>
      <t xml:space="preserve">Total de cirugías electivas programadas en Unidades Médicas de Alta Especialidad
</t>
    </r>
    <r>
      <rPr>
        <sz val="10"/>
        <rFont val="Soberana Sans"/>
        <family val="2"/>
      </rPr>
      <t xml:space="preserve"> Causa : 1) Se realizaron 11,717 cirugías menos, de acuerdo con la meta comprometida, se reporta solo los meses de julio y agosto, se espera cumplir con el 100% al contar con la información del mes de septiembre. 2) Como parte de las estrategias pos-pandemia por COVID 19 continúan las Jornadas Nacionales de Recuperación de los Servicios de Salud con el fin de realizar cirugías de manera oportuna.  Efecto: 1)La resolución quirúrgica oportuna disminuye la morbi-mortalidad en los derechohabientes. 3) Se realizan compromisos los días 5-7 de octubre entre la Dirección de Prestaciones Médicas, la Coordinación de Unidades Médicas de Alta Especialidad y las UMAE para revisar el proceso de cirugía, se da inicio al programa "Juntos construyamos soluciones". Otros Motivos:Información preliminar de julio y agosto  proporcionada por la División de Información en Salud.</t>
    </r>
  </si>
  <si>
    <r>
      <t xml:space="preserve">Porcentaje de surtimiento de recetas médicas
</t>
    </r>
    <r>
      <rPr>
        <sz val="10"/>
        <rFont val="Soberana Sans"/>
        <family val="2"/>
      </rPr>
      <t xml:space="preserve"> Causa : La demanda de medicamentos ha presentado variaciones considerables en los consumos a lo largo de la pandemia por el virus SARS-CoV2 (COVID 19). Para el período de enero a septiembre 2022 la emisión de recetas expedidas en las Unidades médicas se ha incrementado 9%, respecto al mismo período reportado en 2021. Efecto: El nivel de atención de recetas médicas en el periodo de enero a septiembre de 2022 es del 94.68%, lo que representa un incremento del 2.73% con respecto al primer trimestre del 2022, sin embargo, representa una disminución de -0.33%, respecto a la meta establecida para este período. Con la finalidad de contener situaciones que pongan en riesgo la continuidad de los tratamientos, se realizan actividades en materia de abasto con sustento en la normatividad institucional vigente, con el objetivo de incrementar el nivel de surtimiento de recetas en las Unidades médicas. Otros Motivos:Información de enero-septiembre 2022. El numerador del tercer trimestre debe decir 160,485,736 y dice 168,932,354.</t>
    </r>
  </si>
  <si>
    <r>
      <t xml:space="preserve">Pacientes subsecuentes con diagnóstico de Diabetes Mellitus tipo 2         
</t>
    </r>
    <r>
      <rPr>
        <sz val="10"/>
        <rFont val="Soberana Sans"/>
        <family val="2"/>
      </rPr>
      <t xml:space="preserve"> Causa : En el período de enero-septiembre de 2022, el avance reportado de 9,531,753 pacientes con Diabetes Mellitus tipo 2 que acudieron mensualmente a consulta de medicina familiar, reflejó un resultado menor a la meta programada de 10,620,906 pacientes. Los factores que contribuyeron fueron: el comportamiento de la pandemia por COVID-19, ya que se realizaron acciones específicas en este grupo vulnerable para disminuir el riesgo de contagio en las salas de espera, como la expedición de Receta Resurtible en pacientes clínicamente controlados, para proporcionar su tratamiento farmacológico cada 3 meses, lo que repercutió en la disminución de la asistencia de este grupo de personas, como consecuencia de un mejor control de la enfermedad. Efecto: El resultado obtenido permitió brindar atención médica y tratamiento farmacológico para contribuir en el control de los pacientes con Diabetes Mellitus tipo 2 que asisten de manera subsecuente a las Unidades de Medicina Familiar, a pesar de la pandemia por COVID-19. Otros Motivos:Información con base al comportamiento de enero-agosto, estimado para el mes de septiembre 2022</t>
    </r>
  </si>
  <si>
    <r>
      <t xml:space="preserve">Pacientes con diagnóstico de Hipertensión Arterial Sistémica que acuden de manera subsecuente a la consulta de Medicina Familiar                 
</t>
    </r>
    <r>
      <rPr>
        <sz val="10"/>
        <rFont val="Soberana Sans"/>
        <family val="2"/>
      </rPr>
      <t xml:space="preserve"> Causa : En el período de enero-septiembre de 2022, el avance reportado de 12,950,773 pacientes con Hipertensión Arterial que acudieron mensualmente a consulta de medicina familiar, reflejó un resultado ligeramente menor a la meta programada de 12,998,363 pacientes. Los factores que contribuyeron fueron: el comportamiento de la pandemia por COVID-19 y continuar con la implementación de estrategias con acciones específicas en este grupo vulnerable para disminuir el riesgo de contagio en las salas de espera, como la expedición de Receta Resurtible en pacientes clínicamente controlados, para proporcionar su tratamiento farmacológico cada 3 meses, lo que repercutió en los últimos meses en la disminución de la afluencia a las unidades, ante probablemente un mejor control de su enfermedad. Efecto: El resultado obtenido permitió brindar atención médica y tratamiento farmacológico para contribuir en el control de los pacientes con Hipertensión Arterial que asisten de manera subsecuente a las Unidades de Medicina Familiar, a pesar de la pandemia por COVID-19.  Otros Motivos:Información con base al comportamiento de enero-agosto, estimado para el mes de septiembre 2022.</t>
    </r>
  </si>
  <si>
    <r>
      <t xml:space="preserve">Promedio de atenciones prenatales por embarazada    
</t>
    </r>
    <r>
      <rPr>
        <sz val="10"/>
        <rFont val="Soberana Sans"/>
        <family val="2"/>
      </rPr>
      <t xml:space="preserve"> Causa : Información de enero a julio de 2022. Con un avance al periodo reportado de 5.70 promedio de consultas por embarazada, se obtuvo un porcentaje de cumplimiento de 95% para el periodo de enero a julio de 2022, quedando a punto 3 puntos porcentuales, de la meta programada de 6 consultas promedio por embarazada. Las causas que contribuyeron al resultado del periodo reportado es la inasistencia de la mujer embarazada a su Unidad de Medicina Familiar; periodo de contingencia por pandemia por COVID-19, por medidas de confinamiento al ser consideradas las mujeres embarazadas como grupo vulnerable. Las acciones de promoción y recuperación de servicios influyen para el logro de la meta programada. Efecto: El hecho de que la embarazada asista de manera periódica y programada a la vigilancia prenatal contribuye a la detección oportuna de posibles complicaciones que se pueden presentar durante el embarazo, parto y puerperio, tanto en la mamá como en el bebé. Otros Motivos:La afiliación tardía al IMSS para recibir atención médica oportuna y se otorgue citas subsecuentes en forma programada.</t>
    </r>
  </si>
  <si>
    <r>
      <t xml:space="preserve">Oportunidad de inicio de la vigilancia prenatal    
</t>
    </r>
    <r>
      <rPr>
        <sz val="10"/>
        <rFont val="Soberana Sans"/>
        <family val="2"/>
      </rPr>
      <t xml:space="preserve"> Causa : Información de enero a julio de 2022. Un avance reportado de 49.5%, permitió un porcentaje de cumplimiento de meta de 93.4% para el periodo de enero - julio de 2022, logro menor a la meta esperada de 53.0%. Los factores que contribuyeron al resultado reportado fueron: Inasistencia al IMSS desde el primer trimestre, actualmente no es obligatorio que la mujer embarazada acuda a recibir por lo menos seis atenciones prenatales, en las Unidades de Primer Nivel para expedición de incapacidad, si ella decide no atenderse en el Instituto, es suficiente con que se presente a partir de la semana 34 de gestación para la expedición de su incapacidad por maternidad; inasistencia por periodo de pandemia. Con la recuperación de servicios y la promoción de estos se ha incrementado la asistencia y esto ha sido en pro para el cumplimiento de la meta. Efecto: El propósito de iniciar la atención prenatal en el primer trimestre de la gestación es poder brindarle con mayor oportunidad las acciones médico-preventivas que coadyuven a llevar a término el periodo de la gestación, en las mejores condiciones de salud de la madre y de la persona recién nacida. Otros Motivos:La afiliación tardía al IMSS para recibir atención médica oportuna.</t>
    </r>
  </si>
  <si>
    <r>
      <t xml:space="preserve">Eficacia del Proceso del Control de Ambientes Físicos
</t>
    </r>
    <r>
      <rPr>
        <sz val="10"/>
        <rFont val="Soberana Sans"/>
        <family val="2"/>
      </rPr>
      <t xml:space="preserve"> Causa : Se registró un avance de 86.65 en el periodo de julio-septiembre de 2022, por lo que se alcanzó un cumplimiento de 86.65 de la meta establecida, debido a que algunos casos a la vacancia de plazas de limpieza, la inoportunidad de suministro de insumos de limpieza; sin embargo, se continua dando prioridad a la limpieza de áreas de alto riesgo como: terapias intensivas, quirófanos, hospitalización, urgencias, hemodiálisis y CEyE, sin desatender salas de espera, circulaciones, áreas de urgencia y consultorios entre otros servicios, manteniendo un nivel adecuado de limpieza en las mismas. Efecto: Toda vez que las áreas administrativas en OOAD y de UMAE, han realizado la gestión para la cobertura de plazas vacantes, así como la solicitud oportuna de insumos de limpieza, las plazas se cubren en diversos casos con personal temporal, y con apoyo de personal de otras unidades, así como, llevando a cabo la capacitación continua en aspectos de limpieza y desinfección de áreas dirigida al personal de limpieza e higiene. Otros Motivos:Es importante mencionar que existe un desfase de un mes en el informe mensual del Nivel Integral de Conservación (NIC) debido a lo indicado en el ¿Instructivo de aplicación del Sistema de Evaluación Institucional de los Servicios de Conservación¿: Las Jefaturas de Departamento de Conservación y Servicios Generales (JDCSG) en Delegaciones y UMAE así como los Gerentes de Conservación en Centros Vacacionales, elaboran e integrarán mensualmente los Informes del NIC y el de los Indicadores de Desempeño de las Jefaturas y Gerencias de Conservación, considerando la meta programada para el NIC en el período determinado; mismos que envían al Área de Evaluación de la División de Conservación dentro de los primeros 10 días naturales de cada mes posterior al que se reporta, para su registro y validación, a fin de dar cumplimiento al proceso de elaboración del Informe del Nivel Integral de Conservación (NIC), el cual se elabora en un mes.</t>
    </r>
  </si>
  <si>
    <t>E012</t>
  </si>
  <si>
    <t>Prestaciones sociales</t>
  </si>
  <si>
    <t>9 - Otros de Seguridad Social y Asistencia Social</t>
  </si>
  <si>
    <t>8 - Prestaciones sociales eficientes</t>
  </si>
  <si>
    <t>Contribuir al bienestar social e igualdad mediante la mejora en el bienestar social de las personas con acceso a seguridad social y servicios de salud por afiliación al IMSS.</t>
  </si>
  <si>
    <r>
      <t>Proporción de personas con acceso a seguridad social que tienen acceso a servicios de salud por afiliación al IMSS.</t>
    </r>
    <r>
      <rPr>
        <i/>
        <sz val="10"/>
        <color indexed="30"/>
        <rFont val="Soberana Sans"/>
      </rPr>
      <t xml:space="preserve">
</t>
    </r>
  </si>
  <si>
    <t>(Personas con acceso a seguridad social y servicios de salud por afiliación al IMSS en el año t / Personas en situación de pobreza o vulnerabilidad en el año t)*100</t>
  </si>
  <si>
    <t xml:space="preserve">Porcentaje de la población </t>
  </si>
  <si>
    <t>Estratégico-Eficacia-Bienal</t>
  </si>
  <si>
    <t>Personas con acceso a seguridad social y servicios de salud por afiliación al IMSS mejoran su bienestar social</t>
  </si>
  <si>
    <r>
      <t>Índice de prestaciones sociales (IPS)</t>
    </r>
    <r>
      <rPr>
        <i/>
        <sz val="10"/>
        <color indexed="30"/>
        <rFont val="Soberana Sans"/>
      </rPr>
      <t xml:space="preserve">
</t>
    </r>
  </si>
  <si>
    <t>IPS=[(Porcentaje obtenido en el Nivel Integral de Conservación en los Centros Vacacionales en el año t)+ (Porcentaje de satisfacción de los servicios otorgados en los Velatorios IMSS-FIBESO en el año t)+ (Porcentaje de cursos y talleres impartidos respecto los planeados en el año t)]/3</t>
  </si>
  <si>
    <t>Índice</t>
  </si>
  <si>
    <t>A Cursos y talleres de capacitación y adiestramiento técnico, promoción de la salud, cultura física y deporte y desarrollo cultural otorgados</t>
  </si>
  <si>
    <r>
      <t>Tasa de Variación de usuarios de cursos y talleres de cultura  física y deporte , capacitación y adiestramiento  técnico, desarrollo cultural y promoción de la salud realizados respecto al periodo anterior</t>
    </r>
    <r>
      <rPr>
        <i/>
        <sz val="10"/>
        <color indexed="30"/>
        <rFont val="Soberana Sans"/>
      </rPr>
      <t xml:space="preserve">
</t>
    </r>
  </si>
  <si>
    <t>[( Usuarios de cursos y talleres de capacitación y adiestramiento, promoción de la salud, cultura y deporte y desarrollo cultural  en el periodo / Usuarios de cursos y talleres de capacitación y adiestramiento, promoción de la salud, cultura y deporte y desarrollo cultural  en el periodo anterior)-1]*100</t>
  </si>
  <si>
    <t>B Servicios funerarios prestados</t>
  </si>
  <si>
    <r>
      <t>Variación porcentual de finados captados respecto al mismo periodo del año anterior</t>
    </r>
    <r>
      <rPr>
        <i/>
        <sz val="10"/>
        <color indexed="30"/>
        <rFont val="Soberana Sans"/>
      </rPr>
      <t xml:space="preserve">
</t>
    </r>
  </si>
  <si>
    <t xml:space="preserve">(Número de servicios contratados al trimestre n del año t / Número de servicios contratados al trimestre n del año t-1) * 100 </t>
  </si>
  <si>
    <t>C Centros Vacacionales que propician actividades de esparcimiento (recreación, deporte e integración) visitados</t>
  </si>
  <si>
    <r>
      <t>Variación porcentual de los usuarios atendidos en los centros vacacionales que propician actividades de esparcimiento</t>
    </r>
    <r>
      <rPr>
        <i/>
        <sz val="10"/>
        <color indexed="30"/>
        <rFont val="Soberana Sans"/>
      </rPr>
      <t xml:space="preserve">
</t>
    </r>
  </si>
  <si>
    <t xml:space="preserve">[(Número de usuarios atendidos al trimestre n del año t / Número de usuarios atendidos al trimestre n del año t-1)] * 100 </t>
  </si>
  <si>
    <t>A 1 Programar cursos y talleres de desarrollo cultural</t>
  </si>
  <si>
    <r>
      <t>% de inscritos a cursos y talleres de Desarrollo Cultural</t>
    </r>
    <r>
      <rPr>
        <i/>
        <sz val="10"/>
        <color indexed="30"/>
        <rFont val="Soberana Sans"/>
      </rPr>
      <t xml:space="preserve">
</t>
    </r>
  </si>
  <si>
    <t>(No. de personas inscritas a cursos y talleres de Desarrollo Cultural/No. de personas inscritas a cursos y talleres de Desarrollo Cultural Programadas)*100</t>
  </si>
  <si>
    <t>A 2 Programar cursos y talleres de promoción a la salud</t>
  </si>
  <si>
    <r>
      <t xml:space="preserve">% de inscritos a cursos y talleres de Promoción de la Salud </t>
    </r>
    <r>
      <rPr>
        <i/>
        <sz val="10"/>
        <color indexed="30"/>
        <rFont val="Soberana Sans"/>
      </rPr>
      <t xml:space="preserve">
</t>
    </r>
  </si>
  <si>
    <t>(No. de personas inscritas a cursos y talleres de Promoción de la Salud/No. de personas inscritas a cursos y talleres de Promoción de la Salud Programadas)*100</t>
  </si>
  <si>
    <t>A 3 Programar cursos y talleres de bienestar social</t>
  </si>
  <si>
    <r>
      <t>% de inscritos a cursos y talleres de Bienestar Social</t>
    </r>
    <r>
      <rPr>
        <i/>
        <sz val="10"/>
        <color indexed="30"/>
        <rFont val="Soberana Sans"/>
      </rPr>
      <t xml:space="preserve">
</t>
    </r>
  </si>
  <si>
    <t>(No. de personas inscritas a cursos y talleres de Bienestar Social/No. de personas inscritas a cursos y talleres de Bienestar Social Programadas)*100</t>
  </si>
  <si>
    <t>A 4 Programar cursos y talleres de capacitación y adiestramiento técnico</t>
  </si>
  <si>
    <r>
      <t xml:space="preserve">% de inscritos a cursos y talleres de Capacitación y Adiestramiento Técnico </t>
    </r>
    <r>
      <rPr>
        <i/>
        <sz val="10"/>
        <color indexed="30"/>
        <rFont val="Soberana Sans"/>
      </rPr>
      <t xml:space="preserve">
</t>
    </r>
  </si>
  <si>
    <t>(No. de personas inscritas a cursos y talleres de Capacitación y Adiestramiento Técnico/No. de personas inscritas a cursos y talleres de Capacitación y Adiestramiento Técnico Programadas)*100</t>
  </si>
  <si>
    <t>A 5 Programar cursos y talleres de Cultura Física y Deporte</t>
  </si>
  <si>
    <r>
      <t>% de inscritos a cursos y talleres de Cultura Física y Deporte</t>
    </r>
    <r>
      <rPr>
        <i/>
        <sz val="10"/>
        <color indexed="30"/>
        <rFont val="Soberana Sans"/>
      </rPr>
      <t xml:space="preserve">
</t>
    </r>
  </si>
  <si>
    <t>(No. de personas inscritas a cursos y talleres de Cultura Física y Deporte/No. de personas inscritas a cursos y talleres de Cultura Física y Deporte Programadas)*100</t>
  </si>
  <si>
    <t>B 6 Supervisión de Velatorios</t>
  </si>
  <si>
    <r>
      <t>Porcentaje de cumplimiento  de visitas de supervisión para velatorios del IMSS</t>
    </r>
    <r>
      <rPr>
        <i/>
        <sz val="10"/>
        <color indexed="30"/>
        <rFont val="Soberana Sans"/>
      </rPr>
      <t xml:space="preserve">
</t>
    </r>
  </si>
  <si>
    <t>(Número de visitas de supervisión realizadas al cuatrimestre n del año t/Número de visitas de supervisión programadas al cuatrimestre n del año t)*100</t>
  </si>
  <si>
    <t>Gestión-Eficacia-Cuatrimestral</t>
  </si>
  <si>
    <t>B 7 Promoción y difusión de servicios funerarios</t>
  </si>
  <si>
    <r>
      <t>Variación porcentual de pláticas de promoción y difusión de velatorios respecto al año inmediato anterior</t>
    </r>
    <r>
      <rPr>
        <i/>
        <sz val="10"/>
        <color indexed="30"/>
        <rFont val="Soberana Sans"/>
      </rPr>
      <t xml:space="preserve">
</t>
    </r>
  </si>
  <si>
    <t>(Número de pláticas de promoción y difusión de velatorios realizadas al trimestre n del año t /Número pláticas de promoción y difusión de velatorios realizadas al trimestre n del año t-1 ) * 100</t>
  </si>
  <si>
    <t>C 8 Promoción de servicios de los Centros Vacacionales IMSS</t>
  </si>
  <si>
    <r>
      <t>Porcentaje de personas usuarias que se enteraron de los servicios a través de la promoción y difusión de Centros Vacacionales en Internet</t>
    </r>
    <r>
      <rPr>
        <i/>
        <sz val="10"/>
        <color indexed="30"/>
        <rFont val="Soberana Sans"/>
      </rPr>
      <t xml:space="preserve">
</t>
    </r>
  </si>
  <si>
    <t xml:space="preserve">(Número de personas usuarias que reportaron enterarse del CV a través de Internet en la encuesta de salida al trimestre n del año t/ Número total de personas que contestaron la encuesta al visitar los CV al trimestre n del año t) *100 </t>
  </si>
  <si>
    <r>
      <t>Porcentaje de usuarios que utilizan algún descuento en las tarifas, respecto del total de usuarios registrados</t>
    </r>
    <r>
      <rPr>
        <i/>
        <sz val="10"/>
        <color indexed="30"/>
        <rFont val="Soberana Sans"/>
      </rPr>
      <t xml:space="preserve">
</t>
    </r>
  </si>
  <si>
    <t>(Número de usuarios que utilizan algún descuento en las tarifas de CV al trimestre n del año t / Número total de usuarios en los CV al trimestre n del año t)*100</t>
  </si>
  <si>
    <r>
      <t xml:space="preserve">Proporción de personas con acceso a seguridad social que tienen acceso a servicios de salud por afiliación al IMSS.
</t>
    </r>
    <r>
      <rPr>
        <sz val="10"/>
        <rFont val="Soberana Sans"/>
        <family val="2"/>
      </rPr>
      <t>Sin Información,Sin Justificación</t>
    </r>
  </si>
  <si>
    <r>
      <t xml:space="preserve">Índice de prestaciones sociales (IPS)
</t>
    </r>
    <r>
      <rPr>
        <sz val="10"/>
        <rFont val="Soberana Sans"/>
        <family val="2"/>
      </rPr>
      <t>Sin Información,Sin Justificación</t>
    </r>
  </si>
  <si>
    <r>
      <t xml:space="preserve">Tasa de Variación de usuarios de cursos y talleres de cultura  física y deporte , capacitación y adiestramiento  técnico, desarrollo cultural y promoción de la salud realizados respecto al periodo anterior
</t>
    </r>
    <r>
      <rPr>
        <sz val="10"/>
        <rFont val="Soberana Sans"/>
        <family val="2"/>
      </rPr>
      <t xml:space="preserve"> Causa :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500,998 personas a nivel nacional, lo que representó el  56.73% de la meta programada para el periodo enero - septiembre del 2022.  Efecto: Las variaciones porcentuales negativas del Programa Presupuestario E012 ¿Prestaciones Sociales¿ (PP E12) en los indicadores del ejercicio 2022, se deben a que, una de las acciones de la Jornada Nacional de Sana Distancia por la contingencia del virus Sars-Cov-2 (COVID-19) es la suspensión de actividades no esenciales, que son aquellas que no afectan la actividad sustantiva de una organización pública, social o privada o los derechos de los usuarios, motivo por el cual, los Centros de Seguridad Social (CSS) del IMSS, suspendieron actividades al público a partir del 23 de marzo de 2020, lo que originó que no se efectuaran inscripciones a cursos y talleres. La variable que integra los indicadores que dan seguimiento al avance de las metas del Pp E012, en su mayoría es el número de usuarios o asistentes, por tal motivo, no se alcanzaron las metas propuestas por lo antes expuesto Otros Motivos:La población potencial no está demandando los servicios ofrecidos de los Centros de Seguridad Social y Unidades Deportivas en la cuantía esperada, los CSS están elaborando protocolos de apertura con medios de difusión y promoción de los programas y servicios prestados, para poder otorgarlos con las medidas de seguridad necesarias, una vez que así lo permiten las autoridades competentes, las áreas involucradas, delegacionales de Prestaciones Sociales y Directivos de UOPSI deberán intensificar el proceso de supervisión, así como dar seguimiento puntual al comportamiento de los indicadores y tomar las medidas necesarias para incrementar la demanda de los servicios. Cabe señalar que, los CSS están elaborando protocolos de apertura con las medidas de seguridad necesarias, Adicional a lo anterior, se pusieron en operación acciones de mejora para fortalecer la administración del gasto al realizar asignaciones basadas en resultados, con reclasificaciones periódicas, conforme al ajuste de indicadores de desempeño. Simplificación de operaciones, mejora en el registro de información y en consecuencia en la medición de impacto del servicio, para así poder lograr una mayor cobertura de usuarios.</t>
    </r>
  </si>
  <si>
    <r>
      <t xml:space="preserve">Variación porcentual de finados captados respecto al mismo periodo del año anterior
</t>
    </r>
    <r>
      <rPr>
        <sz val="10"/>
        <rFont val="Soberana Sans"/>
        <family val="2"/>
      </rPr>
      <t xml:space="preserve"> Causa : Los Velatorios IMSS lograron captar un 83.32% respecto a la meta de servicios para el periodo enero-septiembre, lo anterior; debido a que los Velatorios durante algunos meses disminuyeron el porcentaje de cumplimiento de la meta debido a lo siguiente: 1) No se ha tenido el impacto de forma satisfactoria en la implementación de los nuevos paquetes integrales. 2) Falta de promoción y difusión de los nuevos paquetes integrales. Efecto: No se tuvo el impacto esperado en la captación de los servicios; razón por la cual no se alcanzó la meta establecida. Otros Motivos:Para obtener un resultado favorable respecto a la meta, durante el ejercicio 2022; y de acuerdo a la continuidad de la pandemia del COVID-19, se espera que se puedan ofrecer la diversidad de servicios con que cuentan los Velatorios IMSS, además de que se implementará el proyecto de Estrategia de Comercialización, con el fin de fortalecer la promoción y difusión de los servicios funerarios entre la población derechohabiente del IMSS y público en general.</t>
    </r>
  </si>
  <si>
    <r>
      <t xml:space="preserve">Variación porcentual de los usuarios atendidos en los centros vacacionales que propician actividades de esparcimiento
</t>
    </r>
    <r>
      <rPr>
        <sz val="10"/>
        <rFont val="Soberana Sans"/>
        <family val="2"/>
      </rPr>
      <t xml:space="preserve"> Causa : La variación porcentual de los usuarios atendidos obtuvo un 55.33% de cumplimiento de la meta programada para el periodo de enero-septiembre. La implementación y estricto cumplimiento de protocolos de seguridad sanitaria han motivado a los usuarios a hacer uso de los servicios otorgados por los CV. Adicionalmente, la regularización de la operación de los CV, ha permitido reanudar la comercialización total de espacios e instalaciones, tanto para el segmento familiar como para el de grupos (congresos y convenciones). Efecto: El incremento de usuarios en los CV durante el tercer trimestre de 2022 fue considerable (275% respecto al mismo periodo del año anterior), aun cuando se presentó un repunte de contagios por COVID-19. Lo anterior, representa un cumplimiento de 78% respecto a la meta establecida para el periodo que se reporta. Otros Motivos:En México, los niveles de contagios por Covid-19 superaron los documentados en la tercera ola en un 66.89%, toda vez que durante mayo y noviembre de 2021 (tercera ola), el pico más alto de casos diarios fue de 21,980, mientras que de mayo a julio 2022, el número récord fue de 36,681 personas contagiadas en un día. Cabe mencionar que este virus se ha hecho más transmisible y con un alto escape a la inmunidad que brindan las vacunas.</t>
    </r>
  </si>
  <si>
    <r>
      <t xml:space="preserve">% de inscritos a cursos y talleres de Desarrollo Cultural
</t>
    </r>
    <r>
      <rPr>
        <sz val="10"/>
        <rFont val="Soberana Sans"/>
        <family val="2"/>
      </rPr>
      <t xml:space="preserve"> Causa : En Desarrollo Cultural, se impartieron cursos y talleres en las disciplinas de teatro, danza folclórica, danza creativa, ritmos afrolatinos y baile de salón, música instrumental y vocal, artes visuales y artesanías a 54,618 inscritos, lo que represento un avance del 79.81% de la meta programada para el periodo enero - septiembre del 2022. Efecto: La población potencial no está demandando los servicios ofrecidos de los Centros de Seguridad Social y Unidades Deportivas en la cuantía esperada, los CSS están elaborando protocolos de apertura con medios de difusión y promoción de los programas y servicios prestados, para poder otorgarlos con las medidas de seguridad necesarias, una vez que así lo permiten las autoridades competentes, las áreas involucradas, delegacionales de Prestaciones Sociales y Directivos de UOPSI deberán intensificar el proceso de supervisión, así como dar seguimiento puntual al comportamiento de los indicadores y tomar las medidas necesarias para incrementar la demanda de los servicios.  Otros Motivos:Cabe señalar que, los CSS están elaborando protocolos de apertura con las medidas de seguridad necesarias, Adicional a lo anterior, se pusieron en operación acciones de mejora para fortalecer la administración del gasto al realizar asignaciones basadas en resultados, con reclasificaciones periódicas, conforme al ajuste de indicadores de desempeño. Simplificación de operaciones, mejora en el registro de información y en consecuencia en la medición de impacto del servicio, para así poder lograr una mayor cobertura de usuarios.</t>
    </r>
  </si>
  <si>
    <r>
      <t xml:space="preserve">% de inscritos a cursos y talleres de Promoción de la Salud 
</t>
    </r>
    <r>
      <rPr>
        <sz val="10"/>
        <rFont val="Soberana Sans"/>
        <family val="2"/>
      </rPr>
      <t xml:space="preserve"> Causa : En el área de Promoción de la Salud y a fin de contribuir a la formación de una cultura de salud, prevenir enfermedades y accidentes e incidir en la superación del nivel de vida, en cursos y talleres, se benefició a 117,317 personas, lo que representó el 51.68% de la meta programada para el periodo enero - septiembre del 2022. Efecto: La población potencial no está demandando los servicios ofrecidos de los Centros de Seguridad Social y Unidades Deportivas en la cuantía esperada, los CSS están elaborando protocolos de apertura con medios de difusión y promoción de los programas y servicios prestados, para poder otorgarlos con las medidas de seguridad necesarias, una vez que así lo permiten las autoridades competentes, las áreas involucradas, delegacionales de Prestaciones Sociales y Directivos de UOPSI deberán intensificar el proceso de supervisión, así como dar seguimiento puntual al comportamiento de los indicadores y tomar las medidas necesarias para incrementar la demanda de los servicios.  Otros Motivos:Cabe señalar que, los CSS están elaborando protocolos de apertura con las medidas de seguridad necesarias, Adicional a lo anterior, se pusieron en operación acciones de mejora para fortalecer la administración del gasto al realizar asignaciones basadas en resultados, con reclasificaciones periódicas, conforme al ajuste de indicadores de desempeño. Simplificación de operaciones, mejora en el registro de información y en consecuencia en la medición de impacto del servicio, para así poder lograr una mayor cobertura de usuarios.</t>
    </r>
  </si>
  <si>
    <r>
      <t xml:space="preserve">% de inscritos a cursos y talleres de Bienestar Social
</t>
    </r>
    <r>
      <rPr>
        <sz val="10"/>
        <rFont val="Soberana Sans"/>
        <family val="2"/>
      </rPr>
      <t xml:space="preserve"> Causa :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500,998 personas a nivel nacional, lo que representó el 56.73% de la meta programada para el periodo enero - septiembre del 2022. Efecto: La población potencial no está demandando los servicios ofrecidos de los Centros de Seguridad Social y Unidades Deportivas en la cuantía esperada, sin embargo, las áreas involucradas  deberán reforzando los procesos  de la promoción y difusión de los programas y servicios de prestados. Como medidas correctivas, las autoridades delegacionales de Prestaciones Sociales y Directivos de UOPSI deberán intensificar el proceso de supervisión, así como dar seguimiento puntual al comportamiento de los indicadores y tomar las medidas necesarias para incrementar la demanda de los servicios. Otros Motivos:Cabe señalar que, los CSS están elaborando protocolos de apertura con las medidas de seguridad necesarias, Adicional a lo anterior, se pusieron en operación acciones de mejora para fortalecer la administración del gasto al realizar asignaciones basadas en resultados, con reclasificaciones periódicas, conforme al ajuste de indicadores de desempeño. Simplificación de operaciones, mejora en el registro de información y en consecuencia en la medición de impacto del servicio, para así poder lograr una mayor cobertura de usuarios.</t>
    </r>
  </si>
  <si>
    <r>
      <t xml:space="preserve">% de inscritos a cursos y talleres de Capacitación y Adiestramiento Técnico 
</t>
    </r>
    <r>
      <rPr>
        <sz val="10"/>
        <rFont val="Soberana Sans"/>
        <family val="2"/>
      </rPr>
      <t xml:space="preserve"> Causa :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84,795 inscritos en el periodo que representa el 71.94% de la meta programada para el periodo enero - septiembre del 2022. Efecto: La población potencial no está demandando los servicios ofrecidos de los Centros de Seguridad Social y Unidades Deportivas en la cuantía esperada, los CSS están elaborando protocolos de apertura con medios de difusión y promoción de los programas y servicios prestados, para poder otorgarlos con las medidas de seguridad necesarias, una vez que así lo permiten las autoridades competentes, las áreas involucradas, delegacionales de Prestaciones Sociales y Directivos de UOPSI deberán intensificar el proceso de supervisión, así como dar seguimiento puntual al comportamiento de los indicadores y tomar las medidas necesarias para incrementar la demanda de los servicios.  Otros Motivos:Cabe señalar que, los CSS están elaborando protocolos de apertura con las medidas de seguridad necesarias, Adicional a lo anterior, se pusieron en operación acciones de mejora para fortalecer la administración del gasto al realizar asignaciones basadas en resultados, con reclasificaciones periódicas, conforme al ajuste de indicadores de desempeño. Simplificación de operaciones, mejora en el registro de información y en consecuencia en la medición de impacto del servicio, para así poder lograr una mayor cobertura de usuarios.</t>
    </r>
  </si>
  <si>
    <r>
      <t xml:space="preserve">% de inscritos a cursos y talleres de Cultura Física y Deporte
</t>
    </r>
    <r>
      <rPr>
        <sz val="10"/>
        <rFont val="Soberana Sans"/>
        <family val="2"/>
      </rPr>
      <t xml:space="preserve"> Causa :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244 mil 268 inscritos, se logró el 51.98% de la meta programada para el periodo enero - septiembre del 2022. Efecto: La población potencial no está demandando los servicios ofrecidos de los Centros de Seguridad Social y Unidades Deportivas en la cuantía esperada, los CSS están elaborando protocolos de apertura con medios de difusión y promoción de los programas y servicios prestados, para poder otorgarlos con las medidas de seguridad necesarias, una vez que así lo permiten las autoridades competentes, las áreas involucradas, delegacionales de Prestaciones Sociales y Directivos de UOPSI deberán intensificar el proceso de supervisión, así como dar seguimiento puntual al comportamiento de los indicadores y tomar las medidas necesarias para incrementar la demanda de los servicios.  Otros Motivos:Cabe señalar que, los CSS están elaborando protocolos de apertura con las medidas de seguridad necesarias, Adicional a lo anterior, se pusieron en operación acciones de mejora para fortalecer la administración del gasto al realizar asignaciones basadas en resultados, con reclasificaciones periódicas, conforme al ajuste de indicadores de desempeño. Simplificación de operaciones, mejora en el registro de información y en consecuencia en la medición de impacto del servicio, para así poder lograr una mayor cobertura de usuarios.</t>
    </r>
  </si>
  <si>
    <r>
      <t xml:space="preserve">Porcentaje de cumplimiento  de visitas de supervisión para velatorios del IMSS
</t>
    </r>
    <r>
      <rPr>
        <sz val="10"/>
        <rFont val="Soberana Sans"/>
        <family val="2"/>
      </rPr>
      <t xml:space="preserve"> Causa : Se realizaron 41 de las 54 supervisiones que se tienen programadas a los Velatorios por parte de las Delegaciones correspondiente al periodo de enero-agosto de 2022, siendo un avance del 75.93%. Efecto: Se logró un 13.88% por arriba de la meta establecida al mes de agosto. Los Jefes de Oficina de Sociales de Ingreso se encuentran implementando actividades o realizando modificaciones al calendario programado, dependiendo de las condiciones en que se encuentra su Estado, a fin de dar cumplimiento con el número de supervisiones al final del ejercicio. Otros Motivos:Es importante precisar que en el método de cálculo del indicador, en particular al denominador se refiere a una meta acumulada (anual) y no una meta por cuatrimestre.  </t>
    </r>
  </si>
  <si>
    <r>
      <t xml:space="preserve">Variación porcentual de pláticas de promoción y difusión de velatorios respecto al año inmediato anterior
</t>
    </r>
    <r>
      <rPr>
        <sz val="10"/>
        <rFont val="Soberana Sans"/>
        <family val="2"/>
      </rPr>
      <t xml:space="preserve"> Causa : Los Velatorios IMSS obtuvieron el 114.14% de cumplimiento por arriba de la meta programada para el periodo de enero-septiembre, toda vez que se cuenta con promotores en casi todos los Velatorios, sin embargo; derivado de la contingencia del COVID-19 las pláticas de promoción y difusión de los servicios funerarios, se otorgan de manera controlada. Efecto: Se logró dar cumplimiento a la meta establecida. Otros Motivos:Se retomará el ejercicio de la contratación de promotores por parte del FIBESO, así como el programa de comercialización de los nuevos paquetes y previsión funeraria, a fin de obtener el mejor resultado posible y viable para el ejercicio 2022.</t>
    </r>
  </si>
  <si>
    <r>
      <t xml:space="preserve">Porcentaje de personas usuarias que se enteraron de los servicios a través de la promoción y difusión de Centros Vacacionales en Internet
</t>
    </r>
    <r>
      <rPr>
        <sz val="10"/>
        <rFont val="Soberana Sans"/>
        <family val="2"/>
      </rPr>
      <t xml:space="preserve"> Causa : El porcentaje de cumplimiento respecto a la meta establecida es de 115.43%. Adicionalmente, se observa que el 23% de la población usuaria que respondió la encuesta, indicó haberse enterado de los CV a través de internet. De julio a septiembre 2022, se reforzaron las acciones para difundir y promocionar las instalaciones y servicios de los CV entre la población en general. Adicional a la publicación de 256 contenidos en medios electrónicos (redes sociales, tarjetones digitales de pago, página web, avisos institucionales, entre otros), se llevaron a cabo poco más de 54 visitas a dependencias públicas y privadas en las que se entregó material impreso que incluye códigos QR con información específica de cada CV. Efecto: Los problemas de conectividad en el CV Malintzi no han permitido concluir la transición para la aplicación de encuestas a través de código QR, por lo que en el único CV que las sigue realizando de manera impresa. Otros Motivos:</t>
    </r>
  </si>
  <si>
    <r>
      <t xml:space="preserve">Porcentaje de usuarios que utilizan algún descuento en las tarifas, respecto del total de usuarios registrados
</t>
    </r>
    <r>
      <rPr>
        <sz val="10"/>
        <rFont val="Soberana Sans"/>
        <family val="2"/>
      </rPr>
      <t xml:space="preserve"> Causa : El indicador Porcentaje de usuarios que utilizan algún descuento en las tarifas, respecto del total de usuarios registrados obtuvo 104.06% de cumplimiento de la meta programada para el periodo de enero-septiembre. Aunado a la aplicación de descuentos autorizados para trabajadores IMSS, derechohabientes y adultos mayores, se diseñaron promociones con descuentos atractivos para incentivar la afluencia de usuarios durante el periodo que se reporta y motivarlos a hacer uso de las instalaciones nuevamente, previo a la conclusión de 2022. Efecto: Del total usuarios que asistieron a los CV, el 41% aplicó algún descuento. Lo anterior, representa un cumplimiento de 81% sobre la meta establecida para el tercer trimestre de 2022. Otros Motivos:Los resultados obtenidos por la aplicación de promociones fueron de 362 reservaciones, las cuales representan más de mil usuarios beneficiados e ingresos por poco más de 325 mil pesos.</t>
    </r>
  </si>
  <si>
    <t>K012</t>
  </si>
  <si>
    <t>Proyectos de infraestructura social de asistencia y seguridad social</t>
  </si>
  <si>
    <t>Contribuir al bienestar social e igualdad mediante el desarrollo de infraestructura médica</t>
  </si>
  <si>
    <r>
      <t>Esperanza de vida al nacer</t>
    </r>
    <r>
      <rPr>
        <i/>
        <sz val="10"/>
        <color indexed="30"/>
        <rFont val="Soberana Sans"/>
      </rPr>
      <t xml:space="preserve">
</t>
    </r>
  </si>
  <si>
    <t>La población derechohabiente del IMSS cuenta con infraestructura médica nueva y ampliada</t>
  </si>
  <si>
    <r>
      <t>Consultorios de Medicina Familiar por cada seis mil derechohabientes</t>
    </r>
    <r>
      <rPr>
        <i/>
        <sz val="10"/>
        <color indexed="30"/>
        <rFont val="Soberana Sans"/>
      </rPr>
      <t xml:space="preserve">
</t>
    </r>
  </si>
  <si>
    <t>(Número de consultorios de medicina familiar en operación en el período t / Total de población derechohabiente adscrita a la UMF en el período t) * 6,000</t>
  </si>
  <si>
    <t>Razón por seis mil derechohabientes</t>
  </si>
  <si>
    <r>
      <t>Camas censables por mil derechohabientes</t>
    </r>
    <r>
      <rPr>
        <i/>
        <sz val="10"/>
        <color indexed="30"/>
        <rFont val="Soberana Sans"/>
      </rPr>
      <t xml:space="preserve">
</t>
    </r>
  </si>
  <si>
    <t>(Número de camas censables en operación en el período t / Total de población derechohabiente en el período  t) x 1,000</t>
  </si>
  <si>
    <t>Razón por mil derechohabientes</t>
  </si>
  <si>
    <t>A Infraestructura médica desarrollada</t>
  </si>
  <si>
    <r>
      <t>Porcentaje de obras concluidas respecto al Programa de Obras y su equipamiento del IMSS</t>
    </r>
    <r>
      <rPr>
        <i/>
        <sz val="10"/>
        <color indexed="30"/>
        <rFont val="Soberana Sans"/>
      </rPr>
      <t xml:space="preserve">
</t>
    </r>
  </si>
  <si>
    <t>(Sumatoria de obras concluidas al período t / Total de obras consideradas en el Programa Anual de Obras para concluir al período t) * 100</t>
  </si>
  <si>
    <t>Porcentaje de obras concluidas</t>
  </si>
  <si>
    <t>A 1 Planeación de infraestructura médica y ampliada</t>
  </si>
  <si>
    <r>
      <t>Porcentaje de cumplimiento de avance físico del Programa Anual de Obras</t>
    </r>
    <r>
      <rPr>
        <i/>
        <sz val="10"/>
        <color indexed="30"/>
        <rFont val="Soberana Sans"/>
      </rPr>
      <t xml:space="preserve">
</t>
    </r>
  </si>
  <si>
    <t>(Sumatoria de obras que cumplen el avance físico programado al período / Total de obras que se ejecutan de acuerdo con el Programa Anual de Obras al período t) * 100</t>
  </si>
  <si>
    <r>
      <t xml:space="preserve">Esperanza de vida al nacer
</t>
    </r>
    <r>
      <rPr>
        <sz val="10"/>
        <rFont val="Soberana Sans"/>
        <family val="2"/>
      </rPr>
      <t>Sin Información,Sin Justificación</t>
    </r>
  </si>
  <si>
    <r>
      <t xml:space="preserve">Consultorios de Medicina Familiar por cada seis mil derechohabientes
</t>
    </r>
    <r>
      <rPr>
        <sz val="10"/>
        <rFont val="Soberana Sans"/>
        <family val="2"/>
      </rPr>
      <t>Sin Información,Sin Justificación</t>
    </r>
  </si>
  <si>
    <r>
      <t xml:space="preserve">Camas censables por mil derechohabientes
</t>
    </r>
    <r>
      <rPr>
        <sz val="10"/>
        <rFont val="Soberana Sans"/>
        <family val="2"/>
      </rPr>
      <t>Sin Información,Sin Justificación</t>
    </r>
  </si>
  <si>
    <r>
      <t xml:space="preserve">Porcentaje de obras concluidas respecto al Programa de Obras y su equipamiento del IMSS
</t>
    </r>
    <r>
      <rPr>
        <sz val="10"/>
        <rFont val="Soberana Sans"/>
        <family val="2"/>
      </rPr>
      <t xml:space="preserve"> Causa : Para el período de enero-junio de 2022 el avance reportado fue del 14.71% lo que representa un porcentaje de cumplimiento de meta del 29.41%, cifra inferior a la meta programada del 50.00%. Es importante señalar que no fue posible lograr la meta programada en el período que se reporta (50%), en razón de la situación que se presenta en el desarrollo de las diversas obras por situaciones que prevalecen en nuestro país provocadas por la pandemia COVID 19, que ha reducido el avance en el proceso constructivo y se ha tenido poca disposición de áreas en las que se requiere efectuar trabajos constructivos para su ampliación y/o remodelación, en su caso, ya que ha sido urgente habilitar espacios para la atención de los enfermos por dicha pandemia.   Sin embargo, éste avance es importante en el cumplimiento de las obras.  Las obras que se concluyeron en su proceso constructivo durante el período de enero a junio de 2022 son: Remodelación del Servicio de Salud en el Trabajo del HGR No. 1 en Cd. Obregón, Sonora; Construcción de cancha de fútbol rápido en el Centro de Seguridad Social de Aguascalientes, Aguascalientes; Ampliación y Remodelación de la Guardería No. 1 en Hermosillo, Sonora y la Ampliación y Remodelación de la Guardería No. 3 en Monterrey, Nuevo León.  Efecto: Falta de espacios hospitalarios para la atención a la derechohabiencia, los cuales irán aumentando en la medida que el proceso constructivo retome el ritmo adecuado.  Otros Motivos:</t>
    </r>
  </si>
  <si>
    <r>
      <t xml:space="preserve">Porcentaje de cumplimiento de avance físico del Programa Anual de Obras
</t>
    </r>
    <r>
      <rPr>
        <sz val="10"/>
        <rFont val="Soberana Sans"/>
        <family val="2"/>
      </rPr>
      <t xml:space="preserve"> Causa : Para el período de enero-junio de 2022 el avance reportado fue del 14.71% lo que representa un porcentaje de cumplimiento de meta del 29.41%, cifra inferior a la meta programada del 50.00%  Sin embargo, éste representa un avance importante en el cumplimiento de las obras.  Las obras que se concluyeron en su proceso constructivo durante el período de enero a junio de 2022 son: Remodelación del Servicio de Salud en el Trabajo del HGR No. 1 en Cd. Obregón, Sonora; Construcción de cancha de fútbol rápido en el Centro de Seguridad Social de Aguascalientes, Aguascalientes; Ampliación y Remodelación de la Guardería No. 1 en Hermosillo, Sonora y la Ampliación y Remodelación de la Guardería No. 3 en Monterrey, Nuevo León. Efecto: El logro obtenido ha permitido ampliar y eficientar los servicios que el Instituto otorga a la población derechohabiente en diversos temas de seguridad social. Otros Motivos:</t>
    </r>
  </si>
  <si>
    <t>K029</t>
  </si>
  <si>
    <t>Programas de adquisiciones</t>
  </si>
  <si>
    <t>Contribuir al bienestar social e igualdad mediante la sustitución del equipo deteriorado de las Unidades del Instituto, para brindar servicios oportunos y de calidad a la población derechohabiente.</t>
  </si>
  <si>
    <r>
      <t>Porcentaje de gasto público en salud destinado a la provisión de atención médica y salud pública extramuros</t>
    </r>
    <r>
      <rPr>
        <i/>
        <sz val="10"/>
        <color indexed="30"/>
        <rFont val="Soberana Sans"/>
      </rPr>
      <t xml:space="preserve">
</t>
    </r>
  </si>
  <si>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</si>
  <si>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Gestión-Eficacia-Anual</t>
  </si>
  <si>
    <t>Las unidades medicas y no medicas del Instituto cuentan con el equipamiento necesario para otorgar atención de calidad a los usuarios.</t>
  </si>
  <si>
    <r>
      <t>Impacto de los equipos médicos recibidos, en la atención a los derechohabientes en las Unidades Médicas del Instituto.</t>
    </r>
    <r>
      <rPr>
        <i/>
        <sz val="10"/>
        <color indexed="30"/>
        <rFont val="Soberana Sans"/>
      </rPr>
      <t xml:space="preserve">
</t>
    </r>
  </si>
  <si>
    <t>Promedio de la puntuación obtenida en la Encuesta Nacional de Equipo Médico Adquirido.</t>
  </si>
  <si>
    <t>Promedio</t>
  </si>
  <si>
    <t>Estratégico-Eficiencia-Anual</t>
  </si>
  <si>
    <r>
      <t>Porcentaje de unidades beneficiadas con los bienes de inversión adquiridos</t>
    </r>
    <r>
      <rPr>
        <i/>
        <sz val="10"/>
        <color indexed="30"/>
        <rFont val="Soberana Sans"/>
      </rPr>
      <t xml:space="preserve">
</t>
    </r>
  </si>
  <si>
    <t>(Cantidad de Unidades Total / Cantidad de Unidades Beneficiada)*100</t>
  </si>
  <si>
    <t>A Equipos médicos y no médicos operando en las Unidades del Instituto.</t>
  </si>
  <si>
    <r>
      <t>Porcentaje de recepción de equipo adquirido</t>
    </r>
    <r>
      <rPr>
        <i/>
        <sz val="10"/>
        <color indexed="30"/>
        <rFont val="Soberana Sans"/>
      </rPr>
      <t xml:space="preserve">
</t>
    </r>
  </si>
  <si>
    <t>(Número de equipos recibidos / Total de equipos adquiridos) x 100</t>
  </si>
  <si>
    <r>
      <t xml:space="preserve">Porcentaje de equipos no médicos  instalados, funcionando y puestos en operación  </t>
    </r>
    <r>
      <rPr>
        <i/>
        <sz val="10"/>
        <color indexed="30"/>
        <rFont val="Soberana Sans"/>
      </rPr>
      <t xml:space="preserve">
</t>
    </r>
  </si>
  <si>
    <t>(Equipos no médicos instalados / Equipos no médicos autorizados)*100</t>
  </si>
  <si>
    <t>A 1 Integración de los requerimientos de sustitución de equipo médico y no médico de las Unidades del Instituto.</t>
  </si>
  <si>
    <r>
      <t>Porcentaje de requerimientos y detección de necesidades de sustitución de equipo no médico en las Unidades del Ámbito Institucional.</t>
    </r>
    <r>
      <rPr>
        <i/>
        <sz val="10"/>
        <color indexed="30"/>
        <rFont val="Soberana Sans"/>
      </rPr>
      <t xml:space="preserve">
</t>
    </r>
  </si>
  <si>
    <t>(Número de solicitudes de requerimiento autorizado / Numero de requerimientos recibidos)*100</t>
  </si>
  <si>
    <r>
      <t>Porcentaje de requerimientos actualizados</t>
    </r>
    <r>
      <rPr>
        <i/>
        <sz val="10"/>
        <color indexed="30"/>
        <rFont val="Soberana Sans"/>
      </rPr>
      <t xml:space="preserve">
</t>
    </r>
  </si>
  <si>
    <t>(Número de solicitudes de requerimiento validadas / Numero de requerimientos recibidos)*100</t>
  </si>
  <si>
    <t>Gestión-Eficiencia-Anual</t>
  </si>
  <si>
    <t>A 2 Adjudicación del suministro de los equipos de sustitución, médicos y no médicos en las Unidades del Instituto</t>
  </si>
  <si>
    <r>
      <t>Porcentaje de expedientes que llegan a fallo integrados para la planeación e integración del Programa de Adquisiciones</t>
    </r>
    <r>
      <rPr>
        <i/>
        <sz val="10"/>
        <color indexed="30"/>
        <rFont val="Soberana Sans"/>
      </rPr>
      <t xml:space="preserve">
</t>
    </r>
  </si>
  <si>
    <t>(Cantidad de expedientes de sustitución de equipo no médico, que llegan a fallo / Cantidad de expedientes concluidos)*100</t>
  </si>
  <si>
    <r>
      <t xml:space="preserve">Porcentaje de adquisición de equipo médico </t>
    </r>
    <r>
      <rPr>
        <i/>
        <sz val="10"/>
        <color indexed="30"/>
        <rFont val="Soberana Sans"/>
      </rPr>
      <t xml:space="preserve">
</t>
    </r>
  </si>
  <si>
    <t xml:space="preserve">(Número de equipos adjudicados/ Total de equipos incorporados en los procesos de adquisición) * 100 </t>
  </si>
  <si>
    <r>
      <t xml:space="preserve">Porcentaje de gasto público en salud destinado a la provisión de atención médica y salud pública extramuros
</t>
    </r>
    <r>
      <rPr>
        <sz val="10"/>
        <rFont val="Soberana Sans"/>
        <family val="2"/>
      </rPr>
      <t>Sin Información,Sin Justificación</t>
    </r>
  </si>
  <si>
    <r>
      <t xml:space="preserve">Impacto de los equipos médicos recibidos, en la atención a los derechohabientes en las Unidades Médicas del Instituto.
</t>
    </r>
    <r>
      <rPr>
        <sz val="10"/>
        <rFont val="Soberana Sans"/>
        <family val="2"/>
      </rPr>
      <t>Sin Información,Sin Justificación</t>
    </r>
  </si>
  <si>
    <r>
      <t xml:space="preserve">Porcentaje de unidades beneficiadas con los bienes de inversión adquiridos
</t>
    </r>
    <r>
      <rPr>
        <sz val="10"/>
        <rFont val="Soberana Sans"/>
        <family val="2"/>
      </rPr>
      <t>Sin Información,Sin Justificación</t>
    </r>
  </si>
  <si>
    <r>
      <t xml:space="preserve">Porcentaje de recepción de equipo adquirido
</t>
    </r>
    <r>
      <rPr>
        <sz val="10"/>
        <rFont val="Soberana Sans"/>
        <family val="2"/>
      </rPr>
      <t>Sin Información,Sin Justificación</t>
    </r>
  </si>
  <si>
    <r>
      <t xml:space="preserve">Porcentaje de equipos no médicos  instalados, funcionando y puestos en operación  
</t>
    </r>
    <r>
      <rPr>
        <sz val="10"/>
        <rFont val="Soberana Sans"/>
        <family val="2"/>
      </rPr>
      <t>Sin Información,Sin Justificación</t>
    </r>
  </si>
  <si>
    <r>
      <t xml:space="preserve">Porcentaje de requerimientos y detección de necesidades de sustitución de equipo no médico en las Unidades del Ámbito Institucional.
</t>
    </r>
    <r>
      <rPr>
        <sz val="10"/>
        <rFont val="Soberana Sans"/>
        <family val="2"/>
      </rPr>
      <t>Sin Información,Sin Justificación</t>
    </r>
  </si>
  <si>
    <r>
      <t xml:space="preserve">Porcentaje de requerimientos actualizados
</t>
    </r>
    <r>
      <rPr>
        <sz val="10"/>
        <rFont val="Soberana Sans"/>
        <family val="2"/>
      </rPr>
      <t>Sin Información,Sin Justificación</t>
    </r>
  </si>
  <si>
    <r>
      <t xml:space="preserve">Porcentaje de expedientes que llegan a fallo integrados para la planeación e integración del Programa de Adquisiciones
</t>
    </r>
    <r>
      <rPr>
        <sz val="10"/>
        <rFont val="Soberana Sans"/>
        <family val="2"/>
      </rPr>
      <t xml:space="preserve"> Causa :  Derivado que para el ejercicio 2022, se contó con la plantilla completa tanto del División de Conservación como del Área de Adquisiciones, ya que se suspendieron las restricciones por objeto de guardias derivado del COVID,  se logro gestionar para este periodo dos procedimientos, superando  indicador marcado para el primer periodo, cabe hacer mención, que dichos procesos contribuyen a cumplir con el objetivo anual.    Efecto: el procedimiento que se llevo con antelación, proporcionara la entrega de los equipos con un margen de tiempo conveniente, lo que repercutirá a efectuar de una forma adecuada las acciones de pago y no generar pasivos para este ejercicio.  Otros Motivos:</t>
    </r>
  </si>
  <si>
    <r>
      <t xml:space="preserve">Porcentaje de adquisición de equipo médico 
</t>
    </r>
    <r>
      <rPr>
        <sz val="10"/>
        <rFont val="Soberana Sans"/>
        <family val="2"/>
      </rPr>
      <t xml:space="preserve"> Causa : Derivado de las fallas de la plataforma COMPRANET, se vieron afectados los calendarios de algunos procesos licitatorios, de modo que se tuvieron que cancelar y reprogramar esas adquisiciones para el ejercicio 2023. Adicionalmente, en los procedimientos de compra que sí se llevaron a cabo, algunas partidas resultaron desiertas.  Efecto: La cancelación de dos procedimientos de licitación, ocasionó que no se pudieran adquirir la totalidad de los bienes programados.  Las partidas desiertas también contribuyeron a que no se alcanzara la meta. Otros Motivos:</t>
    </r>
  </si>
  <si>
    <t>Reporte de avance de los Indicadores de Desempeño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</si>
</sst>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34" x14ac:knownFonts="1">
    <font>
      <sz val="10"/>
      <name val="Soberana Sans"/>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sz val="10"/>
      <name val="Soberana Sans"/>
      <family val="2"/>
    </font>
    <font>
      <b/>
      <sz val="12"/>
      <name val="Soberana Sans"/>
      <family val="2"/>
    </font>
    <font>
      <b/>
      <sz val="14"/>
      <color indexed="23"/>
      <name val="Soberana Sans"/>
      <family val="3"/>
    </font>
    <font>
      <b/>
      <sz val="16"/>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6"/>
      <color indexed="9"/>
      <name val="Soberana Sans"/>
      <family val="3"/>
    </font>
    <font>
      <sz val="14"/>
      <color indexed="9"/>
      <name val="Soberana Sans"/>
      <family val="3"/>
    </font>
    <font>
      <b/>
      <sz val="11"/>
      <color indexed="8"/>
      <name val="Soberana Sans"/>
      <family val="2"/>
    </font>
    <font>
      <sz val="12"/>
      <name val="Soberana Sans"/>
      <family val="2"/>
    </font>
    <font>
      <b/>
      <sz val="28"/>
      <color indexed="8"/>
      <name val="Soberana Sans"/>
    </font>
    <font>
      <i/>
      <sz val="10"/>
      <color indexed="30"/>
      <name val="Soberana Sans"/>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bottom/>
      <diagonal/>
    </border>
    <border>
      <left/>
      <right/>
      <top style="thick">
        <color rgb="FF969696"/>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medium">
        <color rgb="FF000000"/>
      </right>
      <top style="thin">
        <color rgb="FF000000"/>
      </top>
      <bottom/>
      <diagonal/>
    </border>
    <border>
      <left/>
      <right style="medium">
        <color rgb="FF000000"/>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auto="1"/>
      </left>
      <right/>
      <top style="thin">
        <color rgb="FFD8D8D8"/>
      </top>
      <bottom style="thin">
        <color rgb="FFD8D8D8"/>
      </bottom>
      <diagonal/>
    </border>
    <border>
      <left/>
      <right/>
      <top style="thin">
        <color rgb="FFD8D8D8"/>
      </top>
      <bottom style="thin">
        <color rgb="FFD8D8D8"/>
      </bottom>
      <diagonal/>
    </border>
    <border>
      <left/>
      <right style="medium">
        <color auto="1"/>
      </right>
      <top style="thin">
        <color rgb="FFD8D8D8"/>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medium">
        <color auto="1"/>
      </bottom>
      <diagonal/>
    </border>
    <border>
      <left/>
      <right style="medium">
        <color auto="1"/>
      </right>
      <top style="thin">
        <color rgb="FFD8D8D8"/>
      </top>
      <bottom style="medium">
        <color auto="1"/>
      </bottom>
      <diagonal/>
    </border>
    <border>
      <left/>
      <right/>
      <top style="thin">
        <color rgb="FFD8D8D8"/>
      </top>
      <bottom style="medium">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5">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8" fillId="33" borderId="0" xfId="0" applyFont="1" applyFill="1" applyAlignment="1">
      <alignment horizontal="center" vertical="center" wrapText="1"/>
    </xf>
    <xf numFmtId="0" fontId="21" fillId="0" borderId="0" xfId="0" applyFont="1" applyFill="1" applyAlignment="1">
      <alignment vertical="center"/>
    </xf>
    <xf numFmtId="0" fontId="32" fillId="34" borderId="0" xfId="0" applyFont="1" applyFill="1" applyAlignment="1">
      <alignment horizontal="center" vertical="center" wrapText="1"/>
    </xf>
    <xf numFmtId="0" fontId="20" fillId="0" borderId="0" xfId="0" applyFont="1" applyAlignment="1">
      <alignment horizontal="center" vertical="center" wrapText="1"/>
    </xf>
    <xf numFmtId="0" fontId="31" fillId="0" borderId="0" xfId="0" applyFont="1" applyAlignment="1">
      <alignment horizontal="justify" vertical="top" wrapText="1"/>
    </xf>
    <xf numFmtId="0" fontId="29" fillId="33" borderId="0" xfId="0" applyFont="1" applyFill="1" applyAlignment="1">
      <alignment horizontal="center" vertical="center" wrapText="1"/>
    </xf>
    <xf numFmtId="0" fontId="22"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3" fillId="35" borderId="10" xfId="0" applyFont="1" applyFill="1" applyBorder="1" applyAlignment="1">
      <alignment horizontal="centerContinuous" vertical="center"/>
    </xf>
    <xf numFmtId="0" fontId="24" fillId="35" borderId="11" xfId="0" applyFont="1" applyFill="1" applyBorder="1" applyAlignment="1">
      <alignment horizontal="centerContinuous" vertical="center"/>
    </xf>
    <xf numFmtId="0" fontId="24" fillId="35" borderId="11" xfId="0" applyFont="1" applyFill="1" applyBorder="1" applyAlignment="1">
      <alignment horizontal="centerContinuous" vertical="center" wrapText="1"/>
    </xf>
    <xf numFmtId="0" fontId="24"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5" fillId="0" borderId="0" xfId="0" applyFont="1" applyBorder="1" applyAlignment="1">
      <alignment horizontal="center" vertical="top" wrapText="1"/>
    </xf>
    <xf numFmtId="0" fontId="30" fillId="0" borderId="0" xfId="0" applyFont="1" applyBorder="1" applyAlignment="1">
      <alignment horizontal="justify" vertical="top" wrapText="1"/>
    </xf>
    <xf numFmtId="0" fontId="0" fillId="0" borderId="0" xfId="0" applyBorder="1" applyAlignment="1">
      <alignment horizontal="right" vertical="top" wrapText="1"/>
    </xf>
    <xf numFmtId="0" fontId="18" fillId="0" borderId="0" xfId="0" applyFont="1" applyBorder="1" applyAlignment="1">
      <alignment vertical="top" wrapText="1"/>
    </xf>
    <xf numFmtId="0" fontId="19" fillId="0" borderId="0" xfId="0" applyFont="1" applyBorder="1" applyAlignment="1">
      <alignment horizontal="center" vertical="top" wrapText="1"/>
    </xf>
    <xf numFmtId="0" fontId="19" fillId="0" borderId="0" xfId="0" applyFont="1" applyBorder="1" applyAlignment="1">
      <alignment horizontal="justify" vertical="top" wrapText="1"/>
    </xf>
    <xf numFmtId="0" fontId="19" fillId="0" borderId="15" xfId="0" applyFont="1" applyBorder="1" applyAlignment="1">
      <alignment horizontal="justify" vertical="top" wrapText="1"/>
    </xf>
    <xf numFmtId="0" fontId="20" fillId="0" borderId="13" xfId="0" applyFont="1" applyBorder="1" applyAlignment="1">
      <alignment horizontal="center" vertical="top" wrapText="1"/>
    </xf>
    <xf numFmtId="0" fontId="20" fillId="0" borderId="0" xfId="0" applyFont="1" applyBorder="1" applyAlignment="1">
      <alignment horizontal="center" vertical="top" wrapText="1"/>
    </xf>
    <xf numFmtId="0" fontId="20" fillId="0" borderId="15" xfId="0" applyFont="1" applyBorder="1" applyAlignment="1">
      <alignment horizontal="center" vertical="top" wrapText="1"/>
    </xf>
    <xf numFmtId="0" fontId="18" fillId="0" borderId="16" xfId="0" applyFont="1" applyBorder="1" applyAlignment="1">
      <alignment horizontal="justify" vertical="top" wrapText="1"/>
    </xf>
    <xf numFmtId="0" fontId="19" fillId="0" borderId="17" xfId="0" applyFont="1" applyBorder="1" applyAlignment="1">
      <alignment horizontal="justify" vertical="top" wrapText="1"/>
    </xf>
    <xf numFmtId="0" fontId="18" fillId="0" borderId="17" xfId="0" applyFont="1" applyBorder="1" applyAlignment="1">
      <alignment horizontal="right" vertical="top" wrapText="1"/>
    </xf>
    <xf numFmtId="0" fontId="0" fillId="0" borderId="17" xfId="0" applyBorder="1" applyAlignment="1">
      <alignment vertical="top" wrapText="1"/>
    </xf>
    <xf numFmtId="0" fontId="18" fillId="0" borderId="17" xfId="0" applyFont="1" applyBorder="1" applyAlignment="1">
      <alignment vertical="top" wrapText="1"/>
    </xf>
    <xf numFmtId="0" fontId="19" fillId="0" borderId="17" xfId="0" applyFont="1" applyBorder="1" applyAlignment="1">
      <alignment vertical="top" wrapText="1"/>
    </xf>
    <xf numFmtId="0" fontId="19" fillId="0" borderId="18"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19" xfId="0" applyFont="1" applyFill="1" applyBorder="1" applyAlignment="1">
      <alignment horizontal="justify" vertical="center" wrapText="1"/>
    </xf>
    <xf numFmtId="0" fontId="18" fillId="36" borderId="20" xfId="0" applyFont="1" applyFill="1" applyBorder="1" applyAlignment="1">
      <alignment horizontal="justify" vertical="center" wrapText="1"/>
    </xf>
    <xf numFmtId="0" fontId="18" fillId="36" borderId="21"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center" vertical="center" wrapText="1"/>
    </xf>
    <xf numFmtId="0" fontId="18" fillId="36" borderId="28" xfId="0" applyFont="1" applyFill="1" applyBorder="1" applyAlignment="1">
      <alignment horizontal="center" vertical="center" wrapText="1"/>
    </xf>
    <xf numFmtId="0" fontId="18" fillId="36" borderId="29" xfId="0" applyFont="1" applyFill="1" applyBorder="1" applyAlignment="1">
      <alignment horizontal="center" vertical="center" wrapText="1"/>
    </xf>
    <xf numFmtId="0" fontId="18" fillId="36" borderId="30"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22"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26" xfId="0" applyFont="1" applyFill="1" applyBorder="1" applyAlignment="1">
      <alignment horizontal="center" vertical="top" wrapText="1"/>
    </xf>
    <xf numFmtId="0" fontId="18" fillId="36" borderId="0" xfId="0" applyFont="1" applyFill="1" applyBorder="1" applyAlignment="1">
      <alignment horizontal="center" vertical="top"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9" fillId="0" borderId="0" xfId="0" applyFont="1" applyAlignment="1">
      <alignment vertical="top" wrapText="1"/>
    </xf>
    <xf numFmtId="0" fontId="18" fillId="0" borderId="39" xfId="0" applyFont="1" applyFill="1" applyBorder="1" applyAlignment="1">
      <alignment vertical="top" wrapText="1"/>
    </xf>
    <xf numFmtId="0" fontId="0" fillId="0" borderId="40" xfId="0" applyFill="1" applyBorder="1" applyAlignment="1">
      <alignment horizontal="justify" vertical="top" wrapText="1"/>
    </xf>
    <xf numFmtId="4" fontId="19" fillId="0" borderId="40" xfId="0" applyNumberFormat="1" applyFont="1" applyBorder="1" applyAlignment="1">
      <alignment horizontal="right" vertical="top" wrapText="1"/>
    </xf>
    <xf numFmtId="168" fontId="0" fillId="0" borderId="41" xfId="0" applyNumberFormat="1" applyBorder="1" applyAlignment="1">
      <alignment horizontal="right" vertical="top" wrapText="1"/>
    </xf>
    <xf numFmtId="0" fontId="18" fillId="0" borderId="42" xfId="0" applyFont="1" applyFill="1" applyBorder="1" applyAlignment="1">
      <alignment vertical="top" wrapText="1"/>
    </xf>
    <xf numFmtId="0" fontId="0" fillId="0" borderId="43" xfId="0" applyFill="1" applyBorder="1" applyAlignment="1">
      <alignment horizontal="justify" vertical="top" wrapText="1"/>
    </xf>
    <xf numFmtId="4" fontId="19" fillId="0" borderId="43" xfId="0" applyNumberFormat="1" applyFont="1" applyBorder="1" applyAlignment="1">
      <alignment horizontal="right" vertical="top" wrapText="1"/>
    </xf>
    <xf numFmtId="4" fontId="0" fillId="0" borderId="44" xfId="0" applyNumberFormat="1" applyBorder="1" applyAlignment="1">
      <alignment horizontal="right" vertical="top" wrapText="1"/>
    </xf>
    <xf numFmtId="3" fontId="19" fillId="0" borderId="43" xfId="0" applyNumberFormat="1" applyFont="1" applyBorder="1" applyAlignment="1">
      <alignment horizontal="right" vertical="top" wrapText="1"/>
    </xf>
    <xf numFmtId="3" fontId="0" fillId="0" borderId="0" xfId="0" applyNumberFormat="1" applyAlignment="1">
      <alignment vertical="top" wrapText="1"/>
    </xf>
    <xf numFmtId="0" fontId="26" fillId="36" borderId="45" xfId="0" applyFont="1" applyFill="1" applyBorder="1" applyAlignment="1">
      <alignment horizontal="centerContinuous" vertical="center"/>
    </xf>
    <xf numFmtId="0" fontId="27" fillId="36" borderId="14" xfId="0" applyFont="1" applyFill="1" applyBorder="1" applyAlignment="1">
      <alignment horizontal="centerContinuous" vertical="center"/>
    </xf>
    <xf numFmtId="0" fontId="27" fillId="36" borderId="14" xfId="0" applyFont="1" applyFill="1" applyBorder="1" applyAlignment="1">
      <alignment horizontal="centerContinuous" vertical="center" wrapText="1"/>
    </xf>
    <xf numFmtId="0" fontId="18" fillId="36" borderId="14" xfId="0" applyFont="1" applyFill="1" applyBorder="1" applyAlignment="1">
      <alignment vertical="center" wrapText="1"/>
    </xf>
    <xf numFmtId="0" fontId="18" fillId="36" borderId="46" xfId="0" applyFont="1" applyFill="1" applyBorder="1" applyAlignment="1">
      <alignment vertical="center" wrapText="1"/>
    </xf>
    <xf numFmtId="0" fontId="18" fillId="36" borderId="28" xfId="0" applyFont="1" applyFill="1" applyBorder="1" applyAlignment="1">
      <alignment horizontal="center" vertical="center" wrapText="1"/>
    </xf>
    <xf numFmtId="0" fontId="26" fillId="36" borderId="47" xfId="0" applyFont="1" applyFill="1" applyBorder="1" applyAlignment="1">
      <alignment horizontal="centerContinuous" vertical="center"/>
    </xf>
    <xf numFmtId="0" fontId="27" fillId="36" borderId="48" xfId="0" applyFont="1" applyFill="1" applyBorder="1" applyAlignment="1">
      <alignment horizontal="centerContinuous" vertical="center"/>
    </xf>
    <xf numFmtId="0" fontId="27" fillId="36" borderId="48" xfId="0" applyFont="1" applyFill="1" applyBorder="1" applyAlignment="1">
      <alignment horizontal="centerContinuous" vertical="center" wrapText="1"/>
    </xf>
    <xf numFmtId="0" fontId="18" fillId="36" borderId="48" xfId="0" applyFont="1" applyFill="1" applyBorder="1" applyAlignment="1">
      <alignmen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0" fontId="18" fillId="0" borderId="51" xfId="0" applyFont="1" applyBorder="1" applyAlignment="1">
      <alignment horizontal="justify" vertical="top" wrapText="1"/>
    </xf>
    <xf numFmtId="0" fontId="18" fillId="0" borderId="52" xfId="0" applyFont="1" applyBorder="1" applyAlignment="1">
      <alignment horizontal="justify" vertical="top" wrapText="1"/>
    </xf>
    <xf numFmtId="0" fontId="18"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8" fontId="0" fillId="0" borderId="52" xfId="0" applyNumberFormat="1" applyFill="1" applyBorder="1" applyAlignment="1">
      <alignment horizontal="right" vertical="top" wrapText="1"/>
    </xf>
    <xf numFmtId="168" fontId="19" fillId="0" borderId="53" xfId="0" applyNumberFormat="1" applyFont="1" applyFill="1" applyBorder="1" applyAlignment="1">
      <alignment horizontal="right" vertical="top" wrapText="1"/>
    </xf>
    <xf numFmtId="0" fontId="18" fillId="0" borderId="54" xfId="0" applyFont="1" applyBorder="1" applyAlignment="1">
      <alignment horizontal="justify" vertical="top" wrapText="1"/>
    </xf>
    <xf numFmtId="0" fontId="18" fillId="0" borderId="55" xfId="0" applyFont="1" applyBorder="1" applyAlignment="1">
      <alignment horizontal="justify" vertical="top" wrapText="1"/>
    </xf>
    <xf numFmtId="0" fontId="18"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0" fontId="18" fillId="0" borderId="56" xfId="0" applyFont="1" applyFill="1" applyBorder="1" applyAlignment="1">
      <alignment horizontal="justify" vertical="top" wrapText="1"/>
    </xf>
    <xf numFmtId="0" fontId="18" fillId="0" borderId="57" xfId="0" applyFont="1" applyFill="1" applyBorder="1" applyAlignment="1">
      <alignment horizontal="justify" vertical="top" wrapText="1"/>
    </xf>
    <xf numFmtId="0" fontId="18" fillId="0" borderId="40" xfId="0" applyFont="1" applyFill="1" applyBorder="1" applyAlignment="1">
      <alignment horizontal="justify" vertical="top" wrapText="1"/>
    </xf>
    <xf numFmtId="0" fontId="18" fillId="0" borderId="42" xfId="0" applyFont="1" applyFill="1" applyBorder="1" applyAlignment="1">
      <alignment horizontal="justify" vertical="top" wrapText="1"/>
    </xf>
    <xf numFmtId="0" fontId="18" fillId="0" borderId="44"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58"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60" xfId="0" applyFont="1" applyFill="1" applyBorder="1" applyAlignment="1">
      <alignment horizontal="justify" vertical="top" wrapText="1"/>
    </xf>
    <xf numFmtId="3" fontId="19" fillId="0" borderId="40" xfId="0" applyNumberFormat="1" applyFont="1" applyBorder="1" applyAlignment="1">
      <alignment horizontal="right"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B1:AD80"/>
  <sheetViews>
    <sheetView tabSelected="1" view="pageBreakPreview" topLeftCell="A10" zoomScale="80" zoomScaleNormal="80" zoomScaleSheetLayoutView="80" workbookViewId="0">
      <selection activeCell="D50" sqref="D50:AB75"/>
    </sheetView>
  </sheetViews>
  <sheetFormatPr baseColWidth="10" defaultColWidth="5" defaultRowHeight="12.75" x14ac:dyDescent="0.2"/>
  <cols>
    <col min="1" max="1" width="3.5" style="1" customWidth="1"/>
    <col min="2" max="16384" width="5" style="1"/>
  </cols>
  <sheetData>
    <row r="1" spans="2:30" s="2" customFormat="1" ht="48" customHeight="1" x14ac:dyDescent="0.2">
      <c r="B1" s="3" t="s">
        <v>497</v>
      </c>
      <c r="C1" s="3"/>
      <c r="D1" s="3"/>
      <c r="E1" s="3"/>
      <c r="F1" s="3"/>
      <c r="G1" s="3"/>
      <c r="H1" s="3"/>
      <c r="I1" s="3"/>
      <c r="J1" s="3"/>
      <c r="K1" s="3"/>
      <c r="L1" s="3"/>
      <c r="M1" s="3"/>
      <c r="N1" s="3"/>
      <c r="O1" s="3"/>
      <c r="P1" s="3"/>
      <c r="Q1" s="4" t="s">
        <v>0</v>
      </c>
    </row>
    <row r="2" spans="2:30" ht="13.5" customHeight="1" x14ac:dyDescent="0.2"/>
    <row r="3" spans="2:30" ht="13.5" customHeight="1" x14ac:dyDescent="0.2"/>
    <row r="4" spans="2:30" ht="13.5" customHeight="1" x14ac:dyDescent="0.2"/>
    <row r="5" spans="2:30" ht="13.5" customHeight="1" x14ac:dyDescent="0.2"/>
    <row r="6" spans="2:30" ht="13.5" customHeight="1" x14ac:dyDescent="0.2"/>
    <row r="7" spans="2:30" ht="13.5" customHeight="1" x14ac:dyDescent="0.2"/>
    <row r="8" spans="2:30" ht="13.5" customHeight="1" x14ac:dyDescent="0.2"/>
    <row r="9" spans="2:30" ht="13.5" customHeight="1" x14ac:dyDescent="0.2"/>
    <row r="10" spans="2:30" ht="13.5" customHeight="1" x14ac:dyDescent="0.2"/>
    <row r="11" spans="2:30" ht="13.5" customHeight="1" x14ac:dyDescent="0.2">
      <c r="B11" s="5" t="s">
        <v>1</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2:30" ht="13.5" customHeight="1" x14ac:dyDescent="0.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2:30" ht="13.5" customHeight="1" x14ac:dyDescent="0.2">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2:30" ht="13.5" customHeight="1" x14ac:dyDescent="0.2">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2:30" ht="13.5" customHeight="1" x14ac:dyDescent="0.2">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2:30" ht="13.5" customHeight="1" x14ac:dyDescent="0.2">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x14ac:dyDescent="0.2">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x14ac:dyDescent="0.2">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x14ac:dyDescent="0.2">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x14ac:dyDescent="0.2">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x14ac:dyDescent="0.2">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x14ac:dyDescent="0.2">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x14ac:dyDescent="0.2">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x14ac:dyDescent="0.2">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x14ac:dyDescent="0.2">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x14ac:dyDescent="0.2">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x14ac:dyDescent="0.2">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x14ac:dyDescent="0.2">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x14ac:dyDescent="0.2">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x14ac:dyDescent="0.2">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x14ac:dyDescent="0.2">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x14ac:dyDescent="0.2">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x14ac:dyDescent="0.2">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x14ac:dyDescent="0.2">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2:30" ht="13.5" customHeight="1" x14ac:dyDescent="0.2"/>
    <row r="36" spans="2:30" ht="13.5" customHeight="1" x14ac:dyDescent="0.2"/>
    <row r="37" spans="2:30" ht="13.5" customHeight="1" x14ac:dyDescent="0.2"/>
    <row r="38" spans="2:30" ht="13.5" customHeight="1" x14ac:dyDescent="0.2"/>
    <row r="39" spans="2:30" ht="13.5" customHeight="1" x14ac:dyDescent="0.2"/>
    <row r="40" spans="2:30" ht="13.5" customHeight="1" x14ac:dyDescent="0.2"/>
    <row r="41" spans="2:30" ht="13.5" customHeight="1" x14ac:dyDescent="0.2"/>
    <row r="42" spans="2:30" ht="13.5" customHeight="1" x14ac:dyDescent="0.2"/>
    <row r="43" spans="2:30" ht="13.5" customHeight="1" x14ac:dyDescent="0.2"/>
    <row r="44" spans="2:30" ht="13.5" customHeight="1" x14ac:dyDescent="0.2"/>
    <row r="45" spans="2:30" ht="13.5" customHeight="1" x14ac:dyDescent="0.2"/>
    <row r="46" spans="2:30" ht="13.5" customHeight="1" x14ac:dyDescent="0.2"/>
    <row r="47" spans="2:30" ht="13.5" customHeight="1" x14ac:dyDescent="0.2"/>
    <row r="48" spans="2:30" ht="13.5" customHeight="1" x14ac:dyDescent="0.2"/>
    <row r="49" spans="4:28" ht="20.25" customHeight="1" x14ac:dyDescent="0.2">
      <c r="D49" s="6" t="s">
        <v>2</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x14ac:dyDescent="0.2">
      <c r="D50" s="7" t="s">
        <v>3</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x14ac:dyDescent="0.2">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x14ac:dyDescent="0.2">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x14ac:dyDescent="0.2">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x14ac:dyDescent="0.2">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x14ac:dyDescent="0.2">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x14ac:dyDescent="0.2">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x14ac:dyDescent="0.2">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x14ac:dyDescent="0.2">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x14ac:dyDescent="0.2">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x14ac:dyDescent="0.2">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x14ac:dyDescent="0.2">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x14ac:dyDescent="0.2">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x14ac:dyDescent="0.2">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x14ac:dyDescent="0.2">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x14ac:dyDescent="0.2">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x14ac:dyDescent="0.2">
      <c r="D66" s="7"/>
      <c r="E66" s="7"/>
      <c r="F66" s="7"/>
      <c r="G66" s="7"/>
      <c r="H66" s="7"/>
      <c r="I66" s="7"/>
      <c r="J66" s="7"/>
      <c r="K66" s="7"/>
      <c r="L66" s="7"/>
      <c r="M66" s="7"/>
      <c r="N66" s="7"/>
      <c r="O66" s="7"/>
      <c r="P66" s="7"/>
      <c r="Q66" s="7"/>
      <c r="R66" s="7"/>
      <c r="S66" s="7"/>
      <c r="T66" s="7"/>
      <c r="U66" s="7"/>
      <c r="V66" s="7"/>
      <c r="W66" s="7"/>
      <c r="X66" s="7"/>
      <c r="Y66" s="7"/>
      <c r="Z66" s="7"/>
      <c r="AA66" s="7"/>
      <c r="AB66" s="7"/>
    </row>
    <row r="67" spans="4:28" ht="13.5" customHeight="1" x14ac:dyDescent="0.2">
      <c r="D67" s="7"/>
      <c r="E67" s="7"/>
      <c r="F67" s="7"/>
      <c r="G67" s="7"/>
      <c r="H67" s="7"/>
      <c r="I67" s="7"/>
      <c r="J67" s="7"/>
      <c r="K67" s="7"/>
      <c r="L67" s="7"/>
      <c r="M67" s="7"/>
      <c r="N67" s="7"/>
      <c r="O67" s="7"/>
      <c r="P67" s="7"/>
      <c r="Q67" s="7"/>
      <c r="R67" s="7"/>
      <c r="S67" s="7"/>
      <c r="T67" s="7"/>
      <c r="U67" s="7"/>
      <c r="V67" s="7"/>
      <c r="W67" s="7"/>
      <c r="X67" s="7"/>
      <c r="Y67" s="7"/>
      <c r="Z67" s="7"/>
      <c r="AA67" s="7"/>
      <c r="AB67" s="7"/>
    </row>
    <row r="68" spans="4:28" ht="13.5" customHeight="1" x14ac:dyDescent="0.2">
      <c r="D68" s="7"/>
      <c r="E68" s="7"/>
      <c r="F68" s="7"/>
      <c r="G68" s="7"/>
      <c r="H68" s="7"/>
      <c r="I68" s="7"/>
      <c r="J68" s="7"/>
      <c r="K68" s="7"/>
      <c r="L68" s="7"/>
      <c r="M68" s="7"/>
      <c r="N68" s="7"/>
      <c r="O68" s="7"/>
      <c r="P68" s="7"/>
      <c r="Q68" s="7"/>
      <c r="R68" s="7"/>
      <c r="S68" s="7"/>
      <c r="T68" s="7"/>
      <c r="U68" s="7"/>
      <c r="V68" s="7"/>
      <c r="W68" s="7"/>
      <c r="X68" s="7"/>
      <c r="Y68" s="7"/>
      <c r="Z68" s="7"/>
      <c r="AA68" s="7"/>
      <c r="AB68" s="7"/>
    </row>
    <row r="69" spans="4:28" ht="13.5" customHeight="1" x14ac:dyDescent="0.2">
      <c r="D69" s="7"/>
      <c r="E69" s="7"/>
      <c r="F69" s="7"/>
      <c r="G69" s="7"/>
      <c r="H69" s="7"/>
      <c r="I69" s="7"/>
      <c r="J69" s="7"/>
      <c r="K69" s="7"/>
      <c r="L69" s="7"/>
      <c r="M69" s="7"/>
      <c r="N69" s="7"/>
      <c r="O69" s="7"/>
      <c r="P69" s="7"/>
      <c r="Q69" s="7"/>
      <c r="R69" s="7"/>
      <c r="S69" s="7"/>
      <c r="T69" s="7"/>
      <c r="U69" s="7"/>
      <c r="V69" s="7"/>
      <c r="W69" s="7"/>
      <c r="X69" s="7"/>
      <c r="Y69" s="7"/>
      <c r="Z69" s="7"/>
      <c r="AA69" s="7"/>
      <c r="AB69" s="7"/>
    </row>
    <row r="70" spans="4:28" ht="13.5" customHeight="1" x14ac:dyDescent="0.2">
      <c r="D70" s="7"/>
      <c r="E70" s="7"/>
      <c r="F70" s="7"/>
      <c r="G70" s="7"/>
      <c r="H70" s="7"/>
      <c r="I70" s="7"/>
      <c r="J70" s="7"/>
      <c r="K70" s="7"/>
      <c r="L70" s="7"/>
      <c r="M70" s="7"/>
      <c r="N70" s="7"/>
      <c r="O70" s="7"/>
      <c r="P70" s="7"/>
      <c r="Q70" s="7"/>
      <c r="R70" s="7"/>
      <c r="S70" s="7"/>
      <c r="T70" s="7"/>
      <c r="U70" s="7"/>
      <c r="V70" s="7"/>
      <c r="W70" s="7"/>
      <c r="X70" s="7"/>
      <c r="Y70" s="7"/>
      <c r="Z70" s="7"/>
      <c r="AA70" s="7"/>
      <c r="AB70" s="7"/>
    </row>
    <row r="71" spans="4:28" ht="13.5" customHeight="1" x14ac:dyDescent="0.2">
      <c r="D71" s="7"/>
      <c r="E71" s="7"/>
      <c r="F71" s="7"/>
      <c r="G71" s="7"/>
      <c r="H71" s="7"/>
      <c r="I71" s="7"/>
      <c r="J71" s="7"/>
      <c r="K71" s="7"/>
      <c r="L71" s="7"/>
      <c r="M71" s="7"/>
      <c r="N71" s="7"/>
      <c r="O71" s="7"/>
      <c r="P71" s="7"/>
      <c r="Q71" s="7"/>
      <c r="R71" s="7"/>
      <c r="S71" s="7"/>
      <c r="T71" s="7"/>
      <c r="U71" s="7"/>
      <c r="V71" s="7"/>
      <c r="W71" s="7"/>
      <c r="X71" s="7"/>
      <c r="Y71" s="7"/>
      <c r="Z71" s="7"/>
      <c r="AA71" s="7"/>
      <c r="AB71" s="7"/>
    </row>
    <row r="72" spans="4:28" ht="13.5" customHeight="1" x14ac:dyDescent="0.2">
      <c r="D72" s="7"/>
      <c r="E72" s="7"/>
      <c r="F72" s="7"/>
      <c r="G72" s="7"/>
      <c r="H72" s="7"/>
      <c r="I72" s="7"/>
      <c r="J72" s="7"/>
      <c r="K72" s="7"/>
      <c r="L72" s="7"/>
      <c r="M72" s="7"/>
      <c r="N72" s="7"/>
      <c r="O72" s="7"/>
      <c r="P72" s="7"/>
      <c r="Q72" s="7"/>
      <c r="R72" s="7"/>
      <c r="S72" s="7"/>
      <c r="T72" s="7"/>
      <c r="U72" s="7"/>
      <c r="V72" s="7"/>
      <c r="W72" s="7"/>
      <c r="X72" s="7"/>
      <c r="Y72" s="7"/>
      <c r="Z72" s="7"/>
      <c r="AA72" s="7"/>
      <c r="AB72" s="7"/>
    </row>
    <row r="73" spans="4:28" ht="13.5" customHeight="1" x14ac:dyDescent="0.2">
      <c r="D73" s="7"/>
      <c r="E73" s="7"/>
      <c r="F73" s="7"/>
      <c r="G73" s="7"/>
      <c r="H73" s="7"/>
      <c r="I73" s="7"/>
      <c r="J73" s="7"/>
      <c r="K73" s="7"/>
      <c r="L73" s="7"/>
      <c r="M73" s="7"/>
      <c r="N73" s="7"/>
      <c r="O73" s="7"/>
      <c r="P73" s="7"/>
      <c r="Q73" s="7"/>
      <c r="R73" s="7"/>
      <c r="S73" s="7"/>
      <c r="T73" s="7"/>
      <c r="U73" s="7"/>
      <c r="V73" s="7"/>
      <c r="W73" s="7"/>
      <c r="X73" s="7"/>
      <c r="Y73" s="7"/>
      <c r="Z73" s="7"/>
      <c r="AA73" s="7"/>
      <c r="AB73" s="7"/>
    </row>
    <row r="74" spans="4:28" ht="13.5" customHeight="1" x14ac:dyDescent="0.2">
      <c r="D74" s="7"/>
      <c r="E74" s="7"/>
      <c r="F74" s="7"/>
      <c r="G74" s="7"/>
      <c r="H74" s="7"/>
      <c r="I74" s="7"/>
      <c r="J74" s="7"/>
      <c r="K74" s="7"/>
      <c r="L74" s="7"/>
      <c r="M74" s="7"/>
      <c r="N74" s="7"/>
      <c r="O74" s="7"/>
      <c r="P74" s="7"/>
      <c r="Q74" s="7"/>
      <c r="R74" s="7"/>
      <c r="S74" s="7"/>
      <c r="T74" s="7"/>
      <c r="U74" s="7"/>
      <c r="V74" s="7"/>
      <c r="W74" s="7"/>
      <c r="X74" s="7"/>
      <c r="Y74" s="7"/>
      <c r="Z74" s="7"/>
      <c r="AA74" s="7"/>
      <c r="AB74" s="7"/>
    </row>
    <row r="75" spans="4:28" ht="13.5" customHeight="1" x14ac:dyDescent="0.2">
      <c r="D75" s="7"/>
      <c r="E75" s="7"/>
      <c r="F75" s="7"/>
      <c r="G75" s="7"/>
      <c r="H75" s="7"/>
      <c r="I75" s="7"/>
      <c r="J75" s="7"/>
      <c r="K75" s="7"/>
      <c r="L75" s="7"/>
      <c r="M75" s="7"/>
      <c r="N75" s="7"/>
      <c r="O75" s="7"/>
      <c r="P75" s="7"/>
      <c r="Q75" s="7"/>
      <c r="R75" s="7"/>
      <c r="S75" s="7"/>
      <c r="T75" s="7"/>
      <c r="U75" s="7"/>
      <c r="V75" s="7"/>
      <c r="W75" s="7"/>
      <c r="X75" s="7"/>
      <c r="Y75" s="7"/>
      <c r="Z75" s="7"/>
      <c r="AA75" s="7"/>
      <c r="AB75" s="7"/>
    </row>
    <row r="76" spans="4:28" ht="13.5" customHeight="1" x14ac:dyDescent="0.2"/>
    <row r="77" spans="4:28" ht="13.5" customHeight="1" x14ac:dyDescent="0.2"/>
    <row r="78" spans="4:28" ht="13.5" customHeight="1" x14ac:dyDescent="0.2"/>
    <row r="79" spans="4:28" ht="13.5" customHeight="1" x14ac:dyDescent="0.2"/>
    <row r="80" spans="4:28" ht="13.5" customHeight="1" x14ac:dyDescent="0.2"/>
  </sheetData>
  <mergeCells count="4">
    <mergeCell ref="B1:P1"/>
    <mergeCell ref="B11:AD34"/>
    <mergeCell ref="D49:AB49"/>
    <mergeCell ref="D50:AB75"/>
  </mergeCells>
  <printOptions horizontalCentered="1"/>
  <pageMargins left="0.78740157480314965" right="0.78740157480314965" top="0.98425196850393704" bottom="0.98425196850393704" header="0" footer="0.39370078740157483"/>
  <pageSetup scale="72" fitToHeight="10" orientation="landscape" r:id="rId1"/>
  <headerFooter>
    <oddFooter>&amp;R&amp;P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5"/>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4"/>
      <c r="B1" s="8" t="s">
        <v>497</v>
      </c>
      <c r="C1" s="8"/>
      <c r="D1" s="8"/>
      <c r="E1" s="8"/>
      <c r="F1" s="8"/>
      <c r="G1" s="8"/>
      <c r="H1" s="8"/>
      <c r="I1" s="8"/>
      <c r="J1" s="8"/>
      <c r="K1" s="8"/>
      <c r="L1" s="8"/>
      <c r="M1" s="4" t="s">
        <v>4</v>
      </c>
      <c r="N1" s="4"/>
      <c r="O1" s="4"/>
      <c r="P1" s="9"/>
      <c r="Q1" s="9"/>
      <c r="R1" s="9"/>
      <c r="Y1" s="10"/>
      <c r="Z1" s="10"/>
      <c r="AA1" s="11"/>
      <c r="AH1" s="12"/>
    </row>
    <row r="2" spans="1:34" ht="13.5" customHeight="1" thickBot="1" x14ac:dyDescent="0.25"/>
    <row r="3" spans="1:34" ht="22.5" customHeight="1" thickTop="1" thickBot="1" x14ac:dyDescent="0.25">
      <c r="B3" s="13" t="s">
        <v>5</v>
      </c>
      <c r="C3" s="14"/>
      <c r="D3" s="14"/>
      <c r="E3" s="14"/>
      <c r="F3" s="14"/>
      <c r="G3" s="14"/>
      <c r="H3" s="15"/>
      <c r="I3" s="15"/>
      <c r="J3" s="15"/>
      <c r="K3" s="15"/>
      <c r="L3" s="15"/>
      <c r="M3" s="15"/>
      <c r="N3" s="15"/>
      <c r="O3" s="15"/>
      <c r="P3" s="15"/>
      <c r="Q3" s="15"/>
      <c r="R3" s="15"/>
      <c r="S3" s="15"/>
      <c r="T3" s="15"/>
      <c r="U3" s="16"/>
    </row>
    <row r="4" spans="1:34" ht="51.75" customHeight="1" thickTop="1" x14ac:dyDescent="0.2">
      <c r="B4" s="17" t="s">
        <v>6</v>
      </c>
      <c r="C4" s="18" t="s">
        <v>459</v>
      </c>
      <c r="D4" s="19" t="s">
        <v>460</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x14ac:dyDescent="0.2">
      <c r="B5" s="25" t="s">
        <v>15</v>
      </c>
      <c r="C5" s="26"/>
      <c r="D5" s="26"/>
      <c r="E5" s="26"/>
      <c r="F5" s="26"/>
      <c r="G5" s="26"/>
      <c r="H5" s="26"/>
      <c r="I5" s="26"/>
      <c r="J5" s="26"/>
      <c r="K5" s="26"/>
      <c r="L5" s="26"/>
      <c r="M5" s="26"/>
      <c r="N5" s="26"/>
      <c r="O5" s="26"/>
      <c r="P5" s="26"/>
      <c r="Q5" s="26"/>
      <c r="R5" s="26"/>
      <c r="S5" s="26"/>
      <c r="T5" s="26"/>
      <c r="U5" s="27"/>
    </row>
    <row r="6" spans="1:34" ht="37.5" customHeight="1" thickBot="1" x14ac:dyDescent="0.25">
      <c r="B6" s="28" t="s">
        <v>16</v>
      </c>
      <c r="C6" s="29" t="s">
        <v>17</v>
      </c>
      <c r="D6" s="29"/>
      <c r="E6" s="29"/>
      <c r="F6" s="29"/>
      <c r="G6" s="29"/>
      <c r="H6" s="30"/>
      <c r="I6" s="30"/>
      <c r="J6" s="30" t="s">
        <v>18</v>
      </c>
      <c r="K6" s="29" t="s">
        <v>19</v>
      </c>
      <c r="L6" s="29"/>
      <c r="M6" s="29"/>
      <c r="N6" s="31"/>
      <c r="O6" s="32" t="s">
        <v>20</v>
      </c>
      <c r="P6" s="29" t="s">
        <v>21</v>
      </c>
      <c r="Q6" s="29"/>
      <c r="R6" s="33"/>
      <c r="S6" s="32" t="s">
        <v>22</v>
      </c>
      <c r="T6" s="29" t="s">
        <v>119</v>
      </c>
      <c r="U6" s="34"/>
    </row>
    <row r="7" spans="1:34" ht="22.5" customHeight="1" thickTop="1" thickBot="1" x14ac:dyDescent="0.25">
      <c r="B7" s="13" t="s">
        <v>24</v>
      </c>
      <c r="C7" s="14"/>
      <c r="D7" s="14"/>
      <c r="E7" s="14"/>
      <c r="F7" s="14"/>
      <c r="G7" s="14"/>
      <c r="H7" s="15"/>
      <c r="I7" s="15"/>
      <c r="J7" s="15"/>
      <c r="K7" s="15"/>
      <c r="L7" s="15"/>
      <c r="M7" s="15"/>
      <c r="N7" s="15"/>
      <c r="O7" s="15"/>
      <c r="P7" s="15"/>
      <c r="Q7" s="15"/>
      <c r="R7" s="15"/>
      <c r="S7" s="15"/>
      <c r="T7" s="15"/>
      <c r="U7" s="16"/>
    </row>
    <row r="8" spans="1:34" ht="16.5" customHeight="1" thickTop="1" x14ac:dyDescent="0.2">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x14ac:dyDescent="0.2">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x14ac:dyDescent="0.25">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x14ac:dyDescent="0.25">
      <c r="A11" s="60"/>
      <c r="B11" s="61" t="s">
        <v>38</v>
      </c>
      <c r="C11" s="62" t="s">
        <v>461</v>
      </c>
      <c r="D11" s="62"/>
      <c r="E11" s="62"/>
      <c r="F11" s="62"/>
      <c r="G11" s="62"/>
      <c r="H11" s="62"/>
      <c r="I11" s="62" t="s">
        <v>462</v>
      </c>
      <c r="J11" s="62"/>
      <c r="K11" s="62"/>
      <c r="L11" s="62" t="s">
        <v>463</v>
      </c>
      <c r="M11" s="62"/>
      <c r="N11" s="62"/>
      <c r="O11" s="62"/>
      <c r="P11" s="63" t="s">
        <v>14</v>
      </c>
      <c r="Q11" s="63" t="s">
        <v>464</v>
      </c>
      <c r="R11" s="104" t="s">
        <v>44</v>
      </c>
      <c r="S11" s="104" t="s">
        <v>44</v>
      </c>
      <c r="T11" s="104" t="s">
        <v>44</v>
      </c>
      <c r="U11" s="64" t="str">
        <f t="shared" ref="U11:U19" si="0">IF(ISERR(T11/S11*100),"N/A",T11/S11*100)</f>
        <v>N/A</v>
      </c>
    </row>
    <row r="12" spans="1:34" ht="75" customHeight="1" thickTop="1" x14ac:dyDescent="0.2">
      <c r="A12" s="60"/>
      <c r="B12" s="61" t="s">
        <v>53</v>
      </c>
      <c r="C12" s="62" t="s">
        <v>465</v>
      </c>
      <c r="D12" s="62"/>
      <c r="E12" s="62"/>
      <c r="F12" s="62"/>
      <c r="G12" s="62"/>
      <c r="H12" s="62"/>
      <c r="I12" s="62" t="s">
        <v>466</v>
      </c>
      <c r="J12" s="62"/>
      <c r="K12" s="62"/>
      <c r="L12" s="62" t="s">
        <v>467</v>
      </c>
      <c r="M12" s="62"/>
      <c r="N12" s="62"/>
      <c r="O12" s="62"/>
      <c r="P12" s="63" t="s">
        <v>468</v>
      </c>
      <c r="Q12" s="63" t="s">
        <v>469</v>
      </c>
      <c r="R12" s="63">
        <v>80</v>
      </c>
      <c r="S12" s="63" t="s">
        <v>44</v>
      </c>
      <c r="T12" s="63" t="s">
        <v>44</v>
      </c>
      <c r="U12" s="64" t="str">
        <f t="shared" si="0"/>
        <v>N/A</v>
      </c>
    </row>
    <row r="13" spans="1:34" ht="75" customHeight="1" thickBot="1" x14ac:dyDescent="0.25">
      <c r="A13" s="60"/>
      <c r="B13" s="65" t="s">
        <v>45</v>
      </c>
      <c r="C13" s="66" t="s">
        <v>45</v>
      </c>
      <c r="D13" s="66"/>
      <c r="E13" s="66"/>
      <c r="F13" s="66"/>
      <c r="G13" s="66"/>
      <c r="H13" s="66"/>
      <c r="I13" s="66" t="s">
        <v>470</v>
      </c>
      <c r="J13" s="66"/>
      <c r="K13" s="66"/>
      <c r="L13" s="66" t="s">
        <v>471</v>
      </c>
      <c r="M13" s="66"/>
      <c r="N13" s="66"/>
      <c r="O13" s="66"/>
      <c r="P13" s="67" t="s">
        <v>57</v>
      </c>
      <c r="Q13" s="67" t="s">
        <v>43</v>
      </c>
      <c r="R13" s="67">
        <v>80</v>
      </c>
      <c r="S13" s="67" t="s">
        <v>44</v>
      </c>
      <c r="T13" s="67" t="s">
        <v>44</v>
      </c>
      <c r="U13" s="68" t="str">
        <f t="shared" si="0"/>
        <v>N/A</v>
      </c>
    </row>
    <row r="14" spans="1:34" ht="75" customHeight="1" thickTop="1" x14ac:dyDescent="0.2">
      <c r="A14" s="60"/>
      <c r="B14" s="61" t="s">
        <v>63</v>
      </c>
      <c r="C14" s="62" t="s">
        <v>472</v>
      </c>
      <c r="D14" s="62"/>
      <c r="E14" s="62"/>
      <c r="F14" s="62"/>
      <c r="G14" s="62"/>
      <c r="H14" s="62"/>
      <c r="I14" s="62" t="s">
        <v>473</v>
      </c>
      <c r="J14" s="62"/>
      <c r="K14" s="62"/>
      <c r="L14" s="62" t="s">
        <v>474</v>
      </c>
      <c r="M14" s="62"/>
      <c r="N14" s="62"/>
      <c r="O14" s="62"/>
      <c r="P14" s="63" t="s">
        <v>57</v>
      </c>
      <c r="Q14" s="63" t="s">
        <v>43</v>
      </c>
      <c r="R14" s="63">
        <v>80</v>
      </c>
      <c r="S14" s="63" t="s">
        <v>44</v>
      </c>
      <c r="T14" s="63" t="s">
        <v>44</v>
      </c>
      <c r="U14" s="64" t="str">
        <f t="shared" si="0"/>
        <v>N/A</v>
      </c>
    </row>
    <row r="15" spans="1:34" ht="75" customHeight="1" thickBot="1" x14ac:dyDescent="0.25">
      <c r="A15" s="60"/>
      <c r="B15" s="65" t="s">
        <v>45</v>
      </c>
      <c r="C15" s="66" t="s">
        <v>45</v>
      </c>
      <c r="D15" s="66"/>
      <c r="E15" s="66"/>
      <c r="F15" s="66"/>
      <c r="G15" s="66"/>
      <c r="H15" s="66"/>
      <c r="I15" s="66" t="s">
        <v>475</v>
      </c>
      <c r="J15" s="66"/>
      <c r="K15" s="66"/>
      <c r="L15" s="66" t="s">
        <v>476</v>
      </c>
      <c r="M15" s="66"/>
      <c r="N15" s="66"/>
      <c r="O15" s="66"/>
      <c r="P15" s="67" t="s">
        <v>57</v>
      </c>
      <c r="Q15" s="67" t="s">
        <v>464</v>
      </c>
      <c r="R15" s="67">
        <v>80.09</v>
      </c>
      <c r="S15" s="67" t="s">
        <v>44</v>
      </c>
      <c r="T15" s="67" t="s">
        <v>44</v>
      </c>
      <c r="U15" s="68" t="str">
        <f t="shared" si="0"/>
        <v>N/A</v>
      </c>
    </row>
    <row r="16" spans="1:34" ht="75" customHeight="1" thickTop="1" x14ac:dyDescent="0.2">
      <c r="A16" s="60"/>
      <c r="B16" s="61" t="s">
        <v>79</v>
      </c>
      <c r="C16" s="62" t="s">
        <v>477</v>
      </c>
      <c r="D16" s="62"/>
      <c r="E16" s="62"/>
      <c r="F16" s="62"/>
      <c r="G16" s="62"/>
      <c r="H16" s="62"/>
      <c r="I16" s="62" t="s">
        <v>478</v>
      </c>
      <c r="J16" s="62"/>
      <c r="K16" s="62"/>
      <c r="L16" s="62" t="s">
        <v>479</v>
      </c>
      <c r="M16" s="62"/>
      <c r="N16" s="62"/>
      <c r="O16" s="62"/>
      <c r="P16" s="63" t="s">
        <v>57</v>
      </c>
      <c r="Q16" s="63" t="s">
        <v>464</v>
      </c>
      <c r="R16" s="63">
        <v>80.319999999999993</v>
      </c>
      <c r="S16" s="63" t="s">
        <v>44</v>
      </c>
      <c r="T16" s="63" t="s">
        <v>44</v>
      </c>
      <c r="U16" s="64" t="str">
        <f t="shared" si="0"/>
        <v>N/A</v>
      </c>
    </row>
    <row r="17" spans="1:22" ht="75" customHeight="1" x14ac:dyDescent="0.2">
      <c r="A17" s="60"/>
      <c r="B17" s="65" t="s">
        <v>45</v>
      </c>
      <c r="C17" s="66" t="s">
        <v>45</v>
      </c>
      <c r="D17" s="66"/>
      <c r="E17" s="66"/>
      <c r="F17" s="66"/>
      <c r="G17" s="66"/>
      <c r="H17" s="66"/>
      <c r="I17" s="66" t="s">
        <v>480</v>
      </c>
      <c r="J17" s="66"/>
      <c r="K17" s="66"/>
      <c r="L17" s="66" t="s">
        <v>481</v>
      </c>
      <c r="M17" s="66"/>
      <c r="N17" s="66"/>
      <c r="O17" s="66"/>
      <c r="P17" s="67" t="s">
        <v>57</v>
      </c>
      <c r="Q17" s="67" t="s">
        <v>482</v>
      </c>
      <c r="R17" s="67">
        <v>80</v>
      </c>
      <c r="S17" s="67" t="s">
        <v>44</v>
      </c>
      <c r="T17" s="67" t="s">
        <v>44</v>
      </c>
      <c r="U17" s="68" t="str">
        <f t="shared" si="0"/>
        <v>N/A</v>
      </c>
    </row>
    <row r="18" spans="1:22" ht="75" customHeight="1" x14ac:dyDescent="0.2">
      <c r="A18" s="60"/>
      <c r="B18" s="65" t="s">
        <v>45</v>
      </c>
      <c r="C18" s="66" t="s">
        <v>483</v>
      </c>
      <c r="D18" s="66"/>
      <c r="E18" s="66"/>
      <c r="F18" s="66"/>
      <c r="G18" s="66"/>
      <c r="H18" s="66"/>
      <c r="I18" s="66" t="s">
        <v>484</v>
      </c>
      <c r="J18" s="66"/>
      <c r="K18" s="66"/>
      <c r="L18" s="66" t="s">
        <v>485</v>
      </c>
      <c r="M18" s="66"/>
      <c r="N18" s="66"/>
      <c r="O18" s="66"/>
      <c r="P18" s="67" t="s">
        <v>57</v>
      </c>
      <c r="Q18" s="67" t="s">
        <v>203</v>
      </c>
      <c r="R18" s="67">
        <v>75</v>
      </c>
      <c r="S18" s="67">
        <v>25</v>
      </c>
      <c r="T18" s="67">
        <v>50</v>
      </c>
      <c r="U18" s="68">
        <f t="shared" si="0"/>
        <v>200</v>
      </c>
    </row>
    <row r="19" spans="1:22" ht="75" customHeight="1" thickBot="1" x14ac:dyDescent="0.25">
      <c r="A19" s="60"/>
      <c r="B19" s="65" t="s">
        <v>45</v>
      </c>
      <c r="C19" s="66" t="s">
        <v>45</v>
      </c>
      <c r="D19" s="66"/>
      <c r="E19" s="66"/>
      <c r="F19" s="66"/>
      <c r="G19" s="66"/>
      <c r="H19" s="66"/>
      <c r="I19" s="66" t="s">
        <v>486</v>
      </c>
      <c r="J19" s="66"/>
      <c r="K19" s="66"/>
      <c r="L19" s="66" t="s">
        <v>487</v>
      </c>
      <c r="M19" s="66"/>
      <c r="N19" s="66"/>
      <c r="O19" s="66"/>
      <c r="P19" s="67" t="s">
        <v>57</v>
      </c>
      <c r="Q19" s="67" t="s">
        <v>413</v>
      </c>
      <c r="R19" s="67">
        <v>75</v>
      </c>
      <c r="S19" s="67">
        <v>60</v>
      </c>
      <c r="T19" s="67">
        <v>50</v>
      </c>
      <c r="U19" s="68">
        <f t="shared" si="0"/>
        <v>83.333333333333343</v>
      </c>
    </row>
    <row r="20" spans="1:22" ht="22.5" customHeight="1" thickTop="1" thickBot="1" x14ac:dyDescent="0.25">
      <c r="B20" s="13" t="s">
        <v>90</v>
      </c>
      <c r="C20" s="14"/>
      <c r="D20" s="14"/>
      <c r="E20" s="14"/>
      <c r="F20" s="14"/>
      <c r="G20" s="14"/>
      <c r="H20" s="15"/>
      <c r="I20" s="15"/>
      <c r="J20" s="15"/>
      <c r="K20" s="15"/>
      <c r="L20" s="15"/>
      <c r="M20" s="15"/>
      <c r="N20" s="15"/>
      <c r="O20" s="15"/>
      <c r="P20" s="15"/>
      <c r="Q20" s="15"/>
      <c r="R20" s="15"/>
      <c r="S20" s="15"/>
      <c r="T20" s="15"/>
      <c r="U20" s="16"/>
      <c r="V20" s="70"/>
    </row>
    <row r="21" spans="1:22" ht="26.25" customHeight="1" thickTop="1" x14ac:dyDescent="0.2">
      <c r="B21" s="71"/>
      <c r="C21" s="72"/>
      <c r="D21" s="72"/>
      <c r="E21" s="72"/>
      <c r="F21" s="72"/>
      <c r="G21" s="72"/>
      <c r="H21" s="73"/>
      <c r="I21" s="73"/>
      <c r="J21" s="73"/>
      <c r="K21" s="73"/>
      <c r="L21" s="73"/>
      <c r="M21" s="73"/>
      <c r="N21" s="73"/>
      <c r="O21" s="73"/>
      <c r="P21" s="74"/>
      <c r="Q21" s="75"/>
      <c r="R21" s="76" t="s">
        <v>91</v>
      </c>
      <c r="S21" s="44" t="s">
        <v>92</v>
      </c>
      <c r="T21" s="76" t="s">
        <v>93</v>
      </c>
      <c r="U21" s="44" t="s">
        <v>94</v>
      </c>
    </row>
    <row r="22" spans="1:22" ht="26.25" customHeight="1" thickBot="1" x14ac:dyDescent="0.25">
      <c r="B22" s="77"/>
      <c r="C22" s="78"/>
      <c r="D22" s="78"/>
      <c r="E22" s="78"/>
      <c r="F22" s="78"/>
      <c r="G22" s="78"/>
      <c r="H22" s="79"/>
      <c r="I22" s="79"/>
      <c r="J22" s="79"/>
      <c r="K22" s="79"/>
      <c r="L22" s="79"/>
      <c r="M22" s="79"/>
      <c r="N22" s="79"/>
      <c r="O22" s="79"/>
      <c r="P22" s="80"/>
      <c r="Q22" s="81"/>
      <c r="R22" s="82" t="s">
        <v>95</v>
      </c>
      <c r="S22" s="81" t="s">
        <v>95</v>
      </c>
      <c r="T22" s="81" t="s">
        <v>95</v>
      </c>
      <c r="U22" s="81" t="s">
        <v>96</v>
      </c>
    </row>
    <row r="23" spans="1:22" ht="13.5" customHeight="1" thickBot="1" x14ac:dyDescent="0.25">
      <c r="B23" s="83" t="s">
        <v>97</v>
      </c>
      <c r="C23" s="84"/>
      <c r="D23" s="84"/>
      <c r="E23" s="85"/>
      <c r="F23" s="85"/>
      <c r="G23" s="85"/>
      <c r="H23" s="86"/>
      <c r="I23" s="86"/>
      <c r="J23" s="86"/>
      <c r="K23" s="86"/>
      <c r="L23" s="86"/>
      <c r="M23" s="86"/>
      <c r="N23" s="86"/>
      <c r="O23" s="86"/>
      <c r="P23" s="87"/>
      <c r="Q23" s="87"/>
      <c r="R23" s="88" t="str">
        <f t="shared" ref="R23:T24" si="1">"N/D"</f>
        <v>N/D</v>
      </c>
      <c r="S23" s="88" t="str">
        <f t="shared" si="1"/>
        <v>N/D</v>
      </c>
      <c r="T23" s="88" t="str">
        <f t="shared" si="1"/>
        <v>N/D</v>
      </c>
      <c r="U23" s="89" t="str">
        <f>+IF(ISERR(T23/S23*100),"N/A",T23/S23*100)</f>
        <v>N/A</v>
      </c>
    </row>
    <row r="24" spans="1:22" ht="13.5" customHeight="1" thickBot="1" x14ac:dyDescent="0.25">
      <c r="B24" s="90" t="s">
        <v>98</v>
      </c>
      <c r="C24" s="91"/>
      <c r="D24" s="91"/>
      <c r="E24" s="92"/>
      <c r="F24" s="92"/>
      <c r="G24" s="92"/>
      <c r="H24" s="93"/>
      <c r="I24" s="93"/>
      <c r="J24" s="93"/>
      <c r="K24" s="93"/>
      <c r="L24" s="93"/>
      <c r="M24" s="93"/>
      <c r="N24" s="93"/>
      <c r="O24" s="93"/>
      <c r="P24" s="94"/>
      <c r="Q24" s="94"/>
      <c r="R24" s="88" t="str">
        <f t="shared" si="1"/>
        <v>N/D</v>
      </c>
      <c r="S24" s="88" t="str">
        <f t="shared" si="1"/>
        <v>N/D</v>
      </c>
      <c r="T24" s="88" t="str">
        <f t="shared" si="1"/>
        <v>N/D</v>
      </c>
      <c r="U24" s="89" t="str">
        <f>+IF(ISERR(T24/S24*100),"N/A",T24/S24*100)</f>
        <v>N/A</v>
      </c>
    </row>
    <row r="25" spans="1:22" ht="14.85" customHeight="1" thickTop="1" thickBot="1" x14ac:dyDescent="0.25">
      <c r="B25" s="13" t="s">
        <v>99</v>
      </c>
      <c r="C25" s="14"/>
      <c r="D25" s="14"/>
      <c r="E25" s="14"/>
      <c r="F25" s="14"/>
      <c r="G25" s="14"/>
      <c r="H25" s="15"/>
      <c r="I25" s="15"/>
      <c r="J25" s="15"/>
      <c r="K25" s="15"/>
      <c r="L25" s="15"/>
      <c r="M25" s="15"/>
      <c r="N25" s="15"/>
      <c r="O25" s="15"/>
      <c r="P25" s="15"/>
      <c r="Q25" s="15"/>
      <c r="R25" s="15"/>
      <c r="S25" s="15"/>
      <c r="T25" s="15"/>
      <c r="U25" s="16"/>
    </row>
    <row r="26" spans="1:22" ht="44.25" customHeight="1" thickTop="1" x14ac:dyDescent="0.2">
      <c r="B26" s="95" t="s">
        <v>100</v>
      </c>
      <c r="C26" s="97"/>
      <c r="D26" s="97"/>
      <c r="E26" s="97"/>
      <c r="F26" s="97"/>
      <c r="G26" s="97"/>
      <c r="H26" s="97"/>
      <c r="I26" s="97"/>
      <c r="J26" s="97"/>
      <c r="K26" s="97"/>
      <c r="L26" s="97"/>
      <c r="M26" s="97"/>
      <c r="N26" s="97"/>
      <c r="O26" s="97"/>
      <c r="P26" s="97"/>
      <c r="Q26" s="97"/>
      <c r="R26" s="97"/>
      <c r="S26" s="97"/>
      <c r="T26" s="97"/>
      <c r="U26" s="96"/>
    </row>
    <row r="27" spans="1:22" ht="34.5" customHeight="1" x14ac:dyDescent="0.2">
      <c r="B27" s="98" t="s">
        <v>488</v>
      </c>
      <c r="C27" s="100"/>
      <c r="D27" s="100"/>
      <c r="E27" s="100"/>
      <c r="F27" s="100"/>
      <c r="G27" s="100"/>
      <c r="H27" s="100"/>
      <c r="I27" s="100"/>
      <c r="J27" s="100"/>
      <c r="K27" s="100"/>
      <c r="L27" s="100"/>
      <c r="M27" s="100"/>
      <c r="N27" s="100"/>
      <c r="O27" s="100"/>
      <c r="P27" s="100"/>
      <c r="Q27" s="100"/>
      <c r="R27" s="100"/>
      <c r="S27" s="100"/>
      <c r="T27" s="100"/>
      <c r="U27" s="99"/>
    </row>
    <row r="28" spans="1:22" ht="34.5" customHeight="1" x14ac:dyDescent="0.2">
      <c r="B28" s="98" t="s">
        <v>489</v>
      </c>
      <c r="C28" s="100"/>
      <c r="D28" s="100"/>
      <c r="E28" s="100"/>
      <c r="F28" s="100"/>
      <c r="G28" s="100"/>
      <c r="H28" s="100"/>
      <c r="I28" s="100"/>
      <c r="J28" s="100"/>
      <c r="K28" s="100"/>
      <c r="L28" s="100"/>
      <c r="M28" s="100"/>
      <c r="N28" s="100"/>
      <c r="O28" s="100"/>
      <c r="P28" s="100"/>
      <c r="Q28" s="100"/>
      <c r="R28" s="100"/>
      <c r="S28" s="100"/>
      <c r="T28" s="100"/>
      <c r="U28" s="99"/>
    </row>
    <row r="29" spans="1:22" ht="34.5" customHeight="1" x14ac:dyDescent="0.2">
      <c r="B29" s="98" t="s">
        <v>490</v>
      </c>
      <c r="C29" s="100"/>
      <c r="D29" s="100"/>
      <c r="E29" s="100"/>
      <c r="F29" s="100"/>
      <c r="G29" s="100"/>
      <c r="H29" s="100"/>
      <c r="I29" s="100"/>
      <c r="J29" s="100"/>
      <c r="K29" s="100"/>
      <c r="L29" s="100"/>
      <c r="M29" s="100"/>
      <c r="N29" s="100"/>
      <c r="O29" s="100"/>
      <c r="P29" s="100"/>
      <c r="Q29" s="100"/>
      <c r="R29" s="100"/>
      <c r="S29" s="100"/>
      <c r="T29" s="100"/>
      <c r="U29" s="99"/>
    </row>
    <row r="30" spans="1:22" ht="34.5" customHeight="1" x14ac:dyDescent="0.2">
      <c r="B30" s="98" t="s">
        <v>491</v>
      </c>
      <c r="C30" s="100"/>
      <c r="D30" s="100"/>
      <c r="E30" s="100"/>
      <c r="F30" s="100"/>
      <c r="G30" s="100"/>
      <c r="H30" s="100"/>
      <c r="I30" s="100"/>
      <c r="J30" s="100"/>
      <c r="K30" s="100"/>
      <c r="L30" s="100"/>
      <c r="M30" s="100"/>
      <c r="N30" s="100"/>
      <c r="O30" s="100"/>
      <c r="P30" s="100"/>
      <c r="Q30" s="100"/>
      <c r="R30" s="100"/>
      <c r="S30" s="100"/>
      <c r="T30" s="100"/>
      <c r="U30" s="99"/>
    </row>
    <row r="31" spans="1:22" ht="34.5" customHeight="1" x14ac:dyDescent="0.2">
      <c r="B31" s="98" t="s">
        <v>492</v>
      </c>
      <c r="C31" s="100"/>
      <c r="D31" s="100"/>
      <c r="E31" s="100"/>
      <c r="F31" s="100"/>
      <c r="G31" s="100"/>
      <c r="H31" s="100"/>
      <c r="I31" s="100"/>
      <c r="J31" s="100"/>
      <c r="K31" s="100"/>
      <c r="L31" s="100"/>
      <c r="M31" s="100"/>
      <c r="N31" s="100"/>
      <c r="O31" s="100"/>
      <c r="P31" s="100"/>
      <c r="Q31" s="100"/>
      <c r="R31" s="100"/>
      <c r="S31" s="100"/>
      <c r="T31" s="100"/>
      <c r="U31" s="99"/>
    </row>
    <row r="32" spans="1:22" ht="34.5" customHeight="1" x14ac:dyDescent="0.2">
      <c r="B32" s="98" t="s">
        <v>493</v>
      </c>
      <c r="C32" s="100"/>
      <c r="D32" s="100"/>
      <c r="E32" s="100"/>
      <c r="F32" s="100"/>
      <c r="G32" s="100"/>
      <c r="H32" s="100"/>
      <c r="I32" s="100"/>
      <c r="J32" s="100"/>
      <c r="K32" s="100"/>
      <c r="L32" s="100"/>
      <c r="M32" s="100"/>
      <c r="N32" s="100"/>
      <c r="O32" s="100"/>
      <c r="P32" s="100"/>
      <c r="Q32" s="100"/>
      <c r="R32" s="100"/>
      <c r="S32" s="100"/>
      <c r="T32" s="100"/>
      <c r="U32" s="99"/>
    </row>
    <row r="33" spans="2:21" ht="34.5" customHeight="1" x14ac:dyDescent="0.2">
      <c r="B33" s="98" t="s">
        <v>494</v>
      </c>
      <c r="C33" s="100"/>
      <c r="D33" s="100"/>
      <c r="E33" s="100"/>
      <c r="F33" s="100"/>
      <c r="G33" s="100"/>
      <c r="H33" s="100"/>
      <c r="I33" s="100"/>
      <c r="J33" s="100"/>
      <c r="K33" s="100"/>
      <c r="L33" s="100"/>
      <c r="M33" s="100"/>
      <c r="N33" s="100"/>
      <c r="O33" s="100"/>
      <c r="P33" s="100"/>
      <c r="Q33" s="100"/>
      <c r="R33" s="100"/>
      <c r="S33" s="100"/>
      <c r="T33" s="100"/>
      <c r="U33" s="99"/>
    </row>
    <row r="34" spans="2:21" ht="66" customHeight="1" x14ac:dyDescent="0.2">
      <c r="B34" s="98" t="s">
        <v>495</v>
      </c>
      <c r="C34" s="100"/>
      <c r="D34" s="100"/>
      <c r="E34" s="100"/>
      <c r="F34" s="100"/>
      <c r="G34" s="100"/>
      <c r="H34" s="100"/>
      <c r="I34" s="100"/>
      <c r="J34" s="100"/>
      <c r="K34" s="100"/>
      <c r="L34" s="100"/>
      <c r="M34" s="100"/>
      <c r="N34" s="100"/>
      <c r="O34" s="100"/>
      <c r="P34" s="100"/>
      <c r="Q34" s="100"/>
      <c r="R34" s="100"/>
      <c r="S34" s="100"/>
      <c r="T34" s="100"/>
      <c r="U34" s="99"/>
    </row>
    <row r="35" spans="2:21" ht="49.7" customHeight="1" thickBot="1" x14ac:dyDescent="0.25">
      <c r="B35" s="101" t="s">
        <v>496</v>
      </c>
      <c r="C35" s="103"/>
      <c r="D35" s="103"/>
      <c r="E35" s="103"/>
      <c r="F35" s="103"/>
      <c r="G35" s="103"/>
      <c r="H35" s="103"/>
      <c r="I35" s="103"/>
      <c r="J35" s="103"/>
      <c r="K35" s="103"/>
      <c r="L35" s="103"/>
      <c r="M35" s="103"/>
      <c r="N35" s="103"/>
      <c r="O35" s="103"/>
      <c r="P35" s="103"/>
      <c r="Q35" s="103"/>
      <c r="R35" s="103"/>
      <c r="S35" s="103"/>
      <c r="T35" s="103"/>
      <c r="U35" s="102"/>
    </row>
  </sheetData>
  <mergeCells count="60">
    <mergeCell ref="B30:U30"/>
    <mergeCell ref="B31:U31"/>
    <mergeCell ref="B32:U32"/>
    <mergeCell ref="B33:U33"/>
    <mergeCell ref="B34:U34"/>
    <mergeCell ref="B35:U35"/>
    <mergeCell ref="B23:D23"/>
    <mergeCell ref="B24:D24"/>
    <mergeCell ref="B26:U26"/>
    <mergeCell ref="B27:U27"/>
    <mergeCell ref="B28:U28"/>
    <mergeCell ref="B29:U29"/>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9"/>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4"/>
      <c r="B1" s="8" t="s">
        <v>497</v>
      </c>
      <c r="C1" s="8"/>
      <c r="D1" s="8"/>
      <c r="E1" s="8"/>
      <c r="F1" s="8"/>
      <c r="G1" s="8"/>
      <c r="H1" s="8"/>
      <c r="I1" s="8"/>
      <c r="J1" s="8"/>
      <c r="K1" s="8"/>
      <c r="L1" s="8"/>
      <c r="M1" s="4" t="s">
        <v>4</v>
      </c>
      <c r="N1" s="4"/>
      <c r="O1" s="4"/>
      <c r="P1" s="9"/>
      <c r="Q1" s="9"/>
      <c r="R1" s="9"/>
      <c r="Y1" s="10"/>
      <c r="Z1" s="10"/>
      <c r="AA1" s="11"/>
      <c r="AH1" s="12"/>
    </row>
    <row r="2" spans="1:34" ht="13.5" customHeight="1" thickBot="1" x14ac:dyDescent="0.25"/>
    <row r="3" spans="1:34" ht="22.5" customHeight="1" thickTop="1" thickBot="1" x14ac:dyDescent="0.25">
      <c r="B3" s="13" t="s">
        <v>5</v>
      </c>
      <c r="C3" s="14"/>
      <c r="D3" s="14"/>
      <c r="E3" s="14"/>
      <c r="F3" s="14"/>
      <c r="G3" s="14"/>
      <c r="H3" s="15"/>
      <c r="I3" s="15"/>
      <c r="J3" s="15"/>
      <c r="K3" s="15"/>
      <c r="L3" s="15"/>
      <c r="M3" s="15"/>
      <c r="N3" s="15"/>
      <c r="O3" s="15"/>
      <c r="P3" s="15"/>
      <c r="Q3" s="15"/>
      <c r="R3" s="15"/>
      <c r="S3" s="15"/>
      <c r="T3" s="15"/>
      <c r="U3" s="16"/>
    </row>
    <row r="4" spans="1:34" ht="51.75" customHeight="1" thickTop="1" x14ac:dyDescent="0.2">
      <c r="B4" s="17" t="s">
        <v>6</v>
      </c>
      <c r="C4" s="18" t="s">
        <v>7</v>
      </c>
      <c r="D4" s="19" t="s">
        <v>8</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x14ac:dyDescent="0.2">
      <c r="B5" s="25" t="s">
        <v>15</v>
      </c>
      <c r="C5" s="26"/>
      <c r="D5" s="26"/>
      <c r="E5" s="26"/>
      <c r="F5" s="26"/>
      <c r="G5" s="26"/>
      <c r="H5" s="26"/>
      <c r="I5" s="26"/>
      <c r="J5" s="26"/>
      <c r="K5" s="26"/>
      <c r="L5" s="26"/>
      <c r="M5" s="26"/>
      <c r="N5" s="26"/>
      <c r="O5" s="26"/>
      <c r="P5" s="26"/>
      <c r="Q5" s="26"/>
      <c r="R5" s="26"/>
      <c r="S5" s="26"/>
      <c r="T5" s="26"/>
      <c r="U5" s="27"/>
    </row>
    <row r="6" spans="1:34" ht="37.5" customHeight="1" thickBot="1" x14ac:dyDescent="0.25">
      <c r="B6" s="28" t="s">
        <v>16</v>
      </c>
      <c r="C6" s="29" t="s">
        <v>17</v>
      </c>
      <c r="D6" s="29"/>
      <c r="E6" s="29"/>
      <c r="F6" s="29"/>
      <c r="G6" s="29"/>
      <c r="H6" s="30"/>
      <c r="I6" s="30"/>
      <c r="J6" s="30" t="s">
        <v>18</v>
      </c>
      <c r="K6" s="29" t="s">
        <v>19</v>
      </c>
      <c r="L6" s="29"/>
      <c r="M6" s="29"/>
      <c r="N6" s="31"/>
      <c r="O6" s="32" t="s">
        <v>20</v>
      </c>
      <c r="P6" s="29" t="s">
        <v>21</v>
      </c>
      <c r="Q6" s="29"/>
      <c r="R6" s="33"/>
      <c r="S6" s="32" t="s">
        <v>22</v>
      </c>
      <c r="T6" s="29" t="s">
        <v>23</v>
      </c>
      <c r="U6" s="34"/>
    </row>
    <row r="7" spans="1:34" ht="22.5" customHeight="1" thickTop="1" thickBot="1" x14ac:dyDescent="0.25">
      <c r="B7" s="13" t="s">
        <v>24</v>
      </c>
      <c r="C7" s="14"/>
      <c r="D7" s="14"/>
      <c r="E7" s="14"/>
      <c r="F7" s="14"/>
      <c r="G7" s="14"/>
      <c r="H7" s="15"/>
      <c r="I7" s="15"/>
      <c r="J7" s="15"/>
      <c r="K7" s="15"/>
      <c r="L7" s="15"/>
      <c r="M7" s="15"/>
      <c r="N7" s="15"/>
      <c r="O7" s="15"/>
      <c r="P7" s="15"/>
      <c r="Q7" s="15"/>
      <c r="R7" s="15"/>
      <c r="S7" s="15"/>
      <c r="T7" s="15"/>
      <c r="U7" s="16"/>
    </row>
    <row r="8" spans="1:34" ht="16.5" customHeight="1" thickTop="1" x14ac:dyDescent="0.2">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x14ac:dyDescent="0.2">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x14ac:dyDescent="0.25">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x14ac:dyDescent="0.2">
      <c r="A11" s="60"/>
      <c r="B11" s="61" t="s">
        <v>38</v>
      </c>
      <c r="C11" s="62" t="s">
        <v>39</v>
      </c>
      <c r="D11" s="62"/>
      <c r="E11" s="62"/>
      <c r="F11" s="62"/>
      <c r="G11" s="62"/>
      <c r="H11" s="62"/>
      <c r="I11" s="62" t="s">
        <v>40</v>
      </c>
      <c r="J11" s="62"/>
      <c r="K11" s="62"/>
      <c r="L11" s="62" t="s">
        <v>41</v>
      </c>
      <c r="M11" s="62"/>
      <c r="N11" s="62"/>
      <c r="O11" s="62"/>
      <c r="P11" s="63" t="s">
        <v>42</v>
      </c>
      <c r="Q11" s="63" t="s">
        <v>43</v>
      </c>
      <c r="R11" s="63">
        <v>4.3</v>
      </c>
      <c r="S11" s="63" t="s">
        <v>44</v>
      </c>
      <c r="T11" s="63" t="s">
        <v>44</v>
      </c>
      <c r="U11" s="64" t="str">
        <f>IF(ISERR((S11-T11)*100/S11+100),"N/A",(S11-T11)*100/S11+100)</f>
        <v>N/A</v>
      </c>
    </row>
    <row r="12" spans="1:34" ht="75" customHeight="1" x14ac:dyDescent="0.2">
      <c r="A12" s="60"/>
      <c r="B12" s="65" t="s">
        <v>45</v>
      </c>
      <c r="C12" s="66" t="s">
        <v>45</v>
      </c>
      <c r="D12" s="66"/>
      <c r="E12" s="66"/>
      <c r="F12" s="66"/>
      <c r="G12" s="66"/>
      <c r="H12" s="66"/>
      <c r="I12" s="66" t="s">
        <v>46</v>
      </c>
      <c r="J12" s="66"/>
      <c r="K12" s="66"/>
      <c r="L12" s="66" t="s">
        <v>47</v>
      </c>
      <c r="M12" s="66"/>
      <c r="N12" s="66"/>
      <c r="O12" s="66"/>
      <c r="P12" s="67" t="s">
        <v>42</v>
      </c>
      <c r="Q12" s="67" t="s">
        <v>43</v>
      </c>
      <c r="R12" s="67">
        <v>0.83</v>
      </c>
      <c r="S12" s="67" t="s">
        <v>44</v>
      </c>
      <c r="T12" s="67" t="s">
        <v>44</v>
      </c>
      <c r="U12" s="68" t="str">
        <f>IF(ISERR((S12-T12)*100/S12+100),"N/A",(S12-T12)*100/S12+100)</f>
        <v>N/A</v>
      </c>
    </row>
    <row r="13" spans="1:34" ht="75" customHeight="1" x14ac:dyDescent="0.2">
      <c r="A13" s="60"/>
      <c r="B13" s="65" t="s">
        <v>45</v>
      </c>
      <c r="C13" s="66" t="s">
        <v>45</v>
      </c>
      <c r="D13" s="66"/>
      <c r="E13" s="66"/>
      <c r="F13" s="66"/>
      <c r="G13" s="66"/>
      <c r="H13" s="66"/>
      <c r="I13" s="66" t="s">
        <v>48</v>
      </c>
      <c r="J13" s="66"/>
      <c r="K13" s="66"/>
      <c r="L13" s="66" t="s">
        <v>49</v>
      </c>
      <c r="M13" s="66"/>
      <c r="N13" s="66"/>
      <c r="O13" s="66"/>
      <c r="P13" s="67" t="s">
        <v>42</v>
      </c>
      <c r="Q13" s="67" t="s">
        <v>43</v>
      </c>
      <c r="R13" s="67">
        <v>8.3000000000000007</v>
      </c>
      <c r="S13" s="67" t="s">
        <v>44</v>
      </c>
      <c r="T13" s="67" t="s">
        <v>44</v>
      </c>
      <c r="U13" s="68" t="str">
        <f>IF(ISERR((S13-T13)*100/S13+100),"N/A",(S13-T13)*100/S13+100)</f>
        <v>N/A</v>
      </c>
    </row>
    <row r="14" spans="1:34" ht="75" customHeight="1" thickBot="1" x14ac:dyDescent="0.25">
      <c r="A14" s="60"/>
      <c r="B14" s="65" t="s">
        <v>45</v>
      </c>
      <c r="C14" s="66" t="s">
        <v>45</v>
      </c>
      <c r="D14" s="66"/>
      <c r="E14" s="66"/>
      <c r="F14" s="66"/>
      <c r="G14" s="66"/>
      <c r="H14" s="66"/>
      <c r="I14" s="66" t="s">
        <v>50</v>
      </c>
      <c r="J14" s="66"/>
      <c r="K14" s="66"/>
      <c r="L14" s="66" t="s">
        <v>51</v>
      </c>
      <c r="M14" s="66"/>
      <c r="N14" s="66"/>
      <c r="O14" s="66"/>
      <c r="P14" s="67" t="s">
        <v>52</v>
      </c>
      <c r="Q14" s="67" t="s">
        <v>43</v>
      </c>
      <c r="R14" s="69">
        <v>75.77</v>
      </c>
      <c r="S14" s="69" t="s">
        <v>44</v>
      </c>
      <c r="T14" s="69" t="s">
        <v>44</v>
      </c>
      <c r="U14" s="68" t="str">
        <f>IF(ISERR(T14/S14*100),"N/A",T14/S14*100)</f>
        <v>N/A</v>
      </c>
    </row>
    <row r="15" spans="1:34" ht="75" customHeight="1" thickTop="1" x14ac:dyDescent="0.2">
      <c r="A15" s="60"/>
      <c r="B15" s="61" t="s">
        <v>53</v>
      </c>
      <c r="C15" s="62" t="s">
        <v>54</v>
      </c>
      <c r="D15" s="62"/>
      <c r="E15" s="62"/>
      <c r="F15" s="62"/>
      <c r="G15" s="62"/>
      <c r="H15" s="62"/>
      <c r="I15" s="62" t="s">
        <v>55</v>
      </c>
      <c r="J15" s="62"/>
      <c r="K15" s="62"/>
      <c r="L15" s="62" t="s">
        <v>56</v>
      </c>
      <c r="M15" s="62"/>
      <c r="N15" s="62"/>
      <c r="O15" s="62"/>
      <c r="P15" s="63" t="s">
        <v>57</v>
      </c>
      <c r="Q15" s="63" t="s">
        <v>43</v>
      </c>
      <c r="R15" s="63">
        <v>14.5</v>
      </c>
      <c r="S15" s="63" t="s">
        <v>44</v>
      </c>
      <c r="T15" s="63" t="s">
        <v>44</v>
      </c>
      <c r="U15" s="64" t="str">
        <f>IF(ISERR((S15-T15)*100/S15+100),"N/A",(S15-T15)*100/S15+100)</f>
        <v>N/A</v>
      </c>
    </row>
    <row r="16" spans="1:34" ht="75" customHeight="1" x14ac:dyDescent="0.2">
      <c r="A16" s="60"/>
      <c r="B16" s="65" t="s">
        <v>45</v>
      </c>
      <c r="C16" s="66" t="s">
        <v>45</v>
      </c>
      <c r="D16" s="66"/>
      <c r="E16" s="66"/>
      <c r="F16" s="66"/>
      <c r="G16" s="66"/>
      <c r="H16" s="66"/>
      <c r="I16" s="66" t="s">
        <v>58</v>
      </c>
      <c r="J16" s="66"/>
      <c r="K16" s="66"/>
      <c r="L16" s="66" t="s">
        <v>59</v>
      </c>
      <c r="M16" s="66"/>
      <c r="N16" s="66"/>
      <c r="O16" s="66"/>
      <c r="P16" s="67" t="s">
        <v>60</v>
      </c>
      <c r="Q16" s="67" t="s">
        <v>43</v>
      </c>
      <c r="R16" s="67">
        <v>10</v>
      </c>
      <c r="S16" s="67" t="s">
        <v>44</v>
      </c>
      <c r="T16" s="67" t="s">
        <v>44</v>
      </c>
      <c r="U16" s="68" t="str">
        <f>IF(ISERR((S16-T16)*100/S16+100),"N/A",(S16-T16)*100/S16+100)</f>
        <v>N/A</v>
      </c>
    </row>
    <row r="17" spans="1:22" ht="75" customHeight="1" thickBot="1" x14ac:dyDescent="0.25">
      <c r="A17" s="60"/>
      <c r="B17" s="65" t="s">
        <v>45</v>
      </c>
      <c r="C17" s="66" t="s">
        <v>45</v>
      </c>
      <c r="D17" s="66"/>
      <c r="E17" s="66"/>
      <c r="F17" s="66"/>
      <c r="G17" s="66"/>
      <c r="H17" s="66"/>
      <c r="I17" s="66" t="s">
        <v>61</v>
      </c>
      <c r="J17" s="66"/>
      <c r="K17" s="66"/>
      <c r="L17" s="66" t="s">
        <v>62</v>
      </c>
      <c r="M17" s="66"/>
      <c r="N17" s="66"/>
      <c r="O17" s="66"/>
      <c r="P17" s="67" t="s">
        <v>57</v>
      </c>
      <c r="Q17" s="67" t="s">
        <v>43</v>
      </c>
      <c r="R17" s="67">
        <v>52.6</v>
      </c>
      <c r="S17" s="67" t="s">
        <v>44</v>
      </c>
      <c r="T17" s="67" t="s">
        <v>44</v>
      </c>
      <c r="U17" s="68" t="str">
        <f t="shared" ref="U17:U26" si="0">IF(ISERR(T17/S17*100),"N/A",T17/S17*100)</f>
        <v>N/A</v>
      </c>
    </row>
    <row r="18" spans="1:22" ht="75" customHeight="1" thickTop="1" x14ac:dyDescent="0.2">
      <c r="A18" s="60"/>
      <c r="B18" s="61" t="s">
        <v>63</v>
      </c>
      <c r="C18" s="62" t="s">
        <v>64</v>
      </c>
      <c r="D18" s="62"/>
      <c r="E18" s="62"/>
      <c r="F18" s="62"/>
      <c r="G18" s="62"/>
      <c r="H18" s="62"/>
      <c r="I18" s="62" t="s">
        <v>65</v>
      </c>
      <c r="J18" s="62"/>
      <c r="K18" s="62"/>
      <c r="L18" s="62" t="s">
        <v>66</v>
      </c>
      <c r="M18" s="62"/>
      <c r="N18" s="62"/>
      <c r="O18" s="62"/>
      <c r="P18" s="63" t="s">
        <v>57</v>
      </c>
      <c r="Q18" s="63" t="s">
        <v>67</v>
      </c>
      <c r="R18" s="63">
        <v>16.850000000000001</v>
      </c>
      <c r="S18" s="63">
        <v>9.23</v>
      </c>
      <c r="T18" s="63">
        <v>9.1</v>
      </c>
      <c r="U18" s="64">
        <f t="shared" si="0"/>
        <v>98.591549295774641</v>
      </c>
    </row>
    <row r="19" spans="1:22" ht="75" customHeight="1" x14ac:dyDescent="0.2">
      <c r="A19" s="60"/>
      <c r="B19" s="65" t="s">
        <v>45</v>
      </c>
      <c r="C19" s="66" t="s">
        <v>45</v>
      </c>
      <c r="D19" s="66"/>
      <c r="E19" s="66"/>
      <c r="F19" s="66"/>
      <c r="G19" s="66"/>
      <c r="H19" s="66"/>
      <c r="I19" s="66" t="s">
        <v>68</v>
      </c>
      <c r="J19" s="66"/>
      <c r="K19" s="66"/>
      <c r="L19" s="66" t="s">
        <v>69</v>
      </c>
      <c r="M19" s="66"/>
      <c r="N19" s="66"/>
      <c r="O19" s="66"/>
      <c r="P19" s="67" t="s">
        <v>57</v>
      </c>
      <c r="Q19" s="67" t="s">
        <v>67</v>
      </c>
      <c r="R19" s="67">
        <v>15.7</v>
      </c>
      <c r="S19" s="67">
        <v>9.1300000000000008</v>
      </c>
      <c r="T19" s="67">
        <v>8.43</v>
      </c>
      <c r="U19" s="68">
        <f t="shared" si="0"/>
        <v>92.332968236582673</v>
      </c>
    </row>
    <row r="20" spans="1:22" ht="75" customHeight="1" x14ac:dyDescent="0.2">
      <c r="A20" s="60"/>
      <c r="B20" s="65" t="s">
        <v>45</v>
      </c>
      <c r="C20" s="66" t="s">
        <v>45</v>
      </c>
      <c r="D20" s="66"/>
      <c r="E20" s="66"/>
      <c r="F20" s="66"/>
      <c r="G20" s="66"/>
      <c r="H20" s="66"/>
      <c r="I20" s="66" t="s">
        <v>70</v>
      </c>
      <c r="J20" s="66"/>
      <c r="K20" s="66"/>
      <c r="L20" s="66" t="s">
        <v>71</v>
      </c>
      <c r="M20" s="66"/>
      <c r="N20" s="66"/>
      <c r="O20" s="66"/>
      <c r="P20" s="67" t="s">
        <v>57</v>
      </c>
      <c r="Q20" s="67" t="s">
        <v>67</v>
      </c>
      <c r="R20" s="67">
        <v>55.9</v>
      </c>
      <c r="S20" s="67">
        <v>34.950000000000003</v>
      </c>
      <c r="T20" s="67">
        <v>33.93</v>
      </c>
      <c r="U20" s="68">
        <f t="shared" si="0"/>
        <v>97.081545064377679</v>
      </c>
    </row>
    <row r="21" spans="1:22" ht="75" customHeight="1" x14ac:dyDescent="0.2">
      <c r="A21" s="60"/>
      <c r="B21" s="65" t="s">
        <v>45</v>
      </c>
      <c r="C21" s="66" t="s">
        <v>45</v>
      </c>
      <c r="D21" s="66"/>
      <c r="E21" s="66"/>
      <c r="F21" s="66"/>
      <c r="G21" s="66"/>
      <c r="H21" s="66"/>
      <c r="I21" s="66" t="s">
        <v>72</v>
      </c>
      <c r="J21" s="66"/>
      <c r="K21" s="66"/>
      <c r="L21" s="66" t="s">
        <v>73</v>
      </c>
      <c r="M21" s="66"/>
      <c r="N21" s="66"/>
      <c r="O21" s="66"/>
      <c r="P21" s="67" t="s">
        <v>57</v>
      </c>
      <c r="Q21" s="67" t="s">
        <v>67</v>
      </c>
      <c r="R21" s="67">
        <v>95</v>
      </c>
      <c r="S21" s="67">
        <v>95</v>
      </c>
      <c r="T21" s="67">
        <v>85.7</v>
      </c>
      <c r="U21" s="68">
        <f t="shared" si="0"/>
        <v>90.21052631578948</v>
      </c>
    </row>
    <row r="22" spans="1:22" ht="75" customHeight="1" x14ac:dyDescent="0.2">
      <c r="A22" s="60"/>
      <c r="B22" s="65" t="s">
        <v>45</v>
      </c>
      <c r="C22" s="66" t="s">
        <v>45</v>
      </c>
      <c r="D22" s="66"/>
      <c r="E22" s="66"/>
      <c r="F22" s="66"/>
      <c r="G22" s="66"/>
      <c r="H22" s="66"/>
      <c r="I22" s="66" t="s">
        <v>74</v>
      </c>
      <c r="J22" s="66"/>
      <c r="K22" s="66"/>
      <c r="L22" s="66" t="s">
        <v>75</v>
      </c>
      <c r="M22" s="66"/>
      <c r="N22" s="66"/>
      <c r="O22" s="66"/>
      <c r="P22" s="67" t="s">
        <v>57</v>
      </c>
      <c r="Q22" s="67" t="s">
        <v>67</v>
      </c>
      <c r="R22" s="67">
        <v>12.4</v>
      </c>
      <c r="S22" s="67">
        <v>7.07</v>
      </c>
      <c r="T22" s="67">
        <v>5.58</v>
      </c>
      <c r="U22" s="68">
        <f t="shared" si="0"/>
        <v>78.925035360678919</v>
      </c>
    </row>
    <row r="23" spans="1:22" ht="75" customHeight="1" thickBot="1" x14ac:dyDescent="0.25">
      <c r="A23" s="60"/>
      <c r="B23" s="65" t="s">
        <v>45</v>
      </c>
      <c r="C23" s="66" t="s">
        <v>76</v>
      </c>
      <c r="D23" s="66"/>
      <c r="E23" s="66"/>
      <c r="F23" s="66"/>
      <c r="G23" s="66"/>
      <c r="H23" s="66"/>
      <c r="I23" s="66" t="s">
        <v>77</v>
      </c>
      <c r="J23" s="66"/>
      <c r="K23" s="66"/>
      <c r="L23" s="66" t="s">
        <v>78</v>
      </c>
      <c r="M23" s="66"/>
      <c r="N23" s="66"/>
      <c r="O23" s="66"/>
      <c r="P23" s="67" t="s">
        <v>57</v>
      </c>
      <c r="Q23" s="67" t="s">
        <v>67</v>
      </c>
      <c r="R23" s="67">
        <v>90</v>
      </c>
      <c r="S23" s="67">
        <v>90</v>
      </c>
      <c r="T23" s="67">
        <v>77.400000000000006</v>
      </c>
      <c r="U23" s="68">
        <f t="shared" si="0"/>
        <v>86.000000000000014</v>
      </c>
    </row>
    <row r="24" spans="1:22" ht="75" customHeight="1" thickTop="1" x14ac:dyDescent="0.2">
      <c r="A24" s="60"/>
      <c r="B24" s="61" t="s">
        <v>79</v>
      </c>
      <c r="C24" s="62" t="s">
        <v>80</v>
      </c>
      <c r="D24" s="62"/>
      <c r="E24" s="62"/>
      <c r="F24" s="62"/>
      <c r="G24" s="62"/>
      <c r="H24" s="62"/>
      <c r="I24" s="62" t="s">
        <v>81</v>
      </c>
      <c r="J24" s="62"/>
      <c r="K24" s="62"/>
      <c r="L24" s="62" t="s">
        <v>82</v>
      </c>
      <c r="M24" s="62"/>
      <c r="N24" s="62"/>
      <c r="O24" s="62"/>
      <c r="P24" s="63" t="s">
        <v>57</v>
      </c>
      <c r="Q24" s="63" t="s">
        <v>83</v>
      </c>
      <c r="R24" s="63">
        <v>56.5</v>
      </c>
      <c r="S24" s="63">
        <v>45.4</v>
      </c>
      <c r="T24" s="63">
        <v>36.68</v>
      </c>
      <c r="U24" s="64">
        <f t="shared" si="0"/>
        <v>80.792951541850215</v>
      </c>
    </row>
    <row r="25" spans="1:22" ht="75" customHeight="1" x14ac:dyDescent="0.2">
      <c r="A25" s="60"/>
      <c r="B25" s="65" t="s">
        <v>45</v>
      </c>
      <c r="C25" s="66" t="s">
        <v>84</v>
      </c>
      <c r="D25" s="66"/>
      <c r="E25" s="66"/>
      <c r="F25" s="66"/>
      <c r="G25" s="66"/>
      <c r="H25" s="66"/>
      <c r="I25" s="66" t="s">
        <v>85</v>
      </c>
      <c r="J25" s="66"/>
      <c r="K25" s="66"/>
      <c r="L25" s="66" t="s">
        <v>86</v>
      </c>
      <c r="M25" s="66"/>
      <c r="N25" s="66"/>
      <c r="O25" s="66"/>
      <c r="P25" s="67" t="s">
        <v>57</v>
      </c>
      <c r="Q25" s="67" t="s">
        <v>83</v>
      </c>
      <c r="R25" s="67">
        <v>88.4</v>
      </c>
      <c r="S25" s="67">
        <v>88.7</v>
      </c>
      <c r="T25" s="67">
        <v>89.01</v>
      </c>
      <c r="U25" s="68">
        <f t="shared" si="0"/>
        <v>100.34949267192785</v>
      </c>
    </row>
    <row r="26" spans="1:22" ht="75" customHeight="1" thickBot="1" x14ac:dyDescent="0.25">
      <c r="A26" s="60"/>
      <c r="B26" s="65" t="s">
        <v>45</v>
      </c>
      <c r="C26" s="66" t="s">
        <v>87</v>
      </c>
      <c r="D26" s="66"/>
      <c r="E26" s="66"/>
      <c r="F26" s="66"/>
      <c r="G26" s="66"/>
      <c r="H26" s="66"/>
      <c r="I26" s="66" t="s">
        <v>88</v>
      </c>
      <c r="J26" s="66"/>
      <c r="K26" s="66"/>
      <c r="L26" s="66" t="s">
        <v>89</v>
      </c>
      <c r="M26" s="66"/>
      <c r="N26" s="66"/>
      <c r="O26" s="66"/>
      <c r="P26" s="67" t="s">
        <v>57</v>
      </c>
      <c r="Q26" s="67" t="s">
        <v>83</v>
      </c>
      <c r="R26" s="67">
        <v>90</v>
      </c>
      <c r="S26" s="67">
        <v>90</v>
      </c>
      <c r="T26" s="67">
        <v>74.599999999999994</v>
      </c>
      <c r="U26" s="68">
        <f t="shared" si="0"/>
        <v>82.888888888888886</v>
      </c>
    </row>
    <row r="27" spans="1:22" ht="22.5" customHeight="1" thickTop="1" thickBot="1" x14ac:dyDescent="0.25">
      <c r="B27" s="13" t="s">
        <v>90</v>
      </c>
      <c r="C27" s="14"/>
      <c r="D27" s="14"/>
      <c r="E27" s="14"/>
      <c r="F27" s="14"/>
      <c r="G27" s="14"/>
      <c r="H27" s="15"/>
      <c r="I27" s="15"/>
      <c r="J27" s="15"/>
      <c r="K27" s="15"/>
      <c r="L27" s="15"/>
      <c r="M27" s="15"/>
      <c r="N27" s="15"/>
      <c r="O27" s="15"/>
      <c r="P27" s="15"/>
      <c r="Q27" s="15"/>
      <c r="R27" s="15"/>
      <c r="S27" s="15"/>
      <c r="T27" s="15"/>
      <c r="U27" s="16"/>
      <c r="V27" s="70"/>
    </row>
    <row r="28" spans="1:22" ht="26.25" customHeight="1" thickTop="1" x14ac:dyDescent="0.2">
      <c r="B28" s="71"/>
      <c r="C28" s="72"/>
      <c r="D28" s="72"/>
      <c r="E28" s="72"/>
      <c r="F28" s="72"/>
      <c r="G28" s="72"/>
      <c r="H28" s="73"/>
      <c r="I28" s="73"/>
      <c r="J28" s="73"/>
      <c r="K28" s="73"/>
      <c r="L28" s="73"/>
      <c r="M28" s="73"/>
      <c r="N28" s="73"/>
      <c r="O28" s="73"/>
      <c r="P28" s="74"/>
      <c r="Q28" s="75"/>
      <c r="R28" s="76" t="s">
        <v>91</v>
      </c>
      <c r="S28" s="44" t="s">
        <v>92</v>
      </c>
      <c r="T28" s="76" t="s">
        <v>93</v>
      </c>
      <c r="U28" s="44" t="s">
        <v>94</v>
      </c>
    </row>
    <row r="29" spans="1:22" ht="26.25" customHeight="1" thickBot="1" x14ac:dyDescent="0.25">
      <c r="B29" s="77"/>
      <c r="C29" s="78"/>
      <c r="D29" s="78"/>
      <c r="E29" s="78"/>
      <c r="F29" s="78"/>
      <c r="G29" s="78"/>
      <c r="H29" s="79"/>
      <c r="I29" s="79"/>
      <c r="J29" s="79"/>
      <c r="K29" s="79"/>
      <c r="L29" s="79"/>
      <c r="M29" s="79"/>
      <c r="N29" s="79"/>
      <c r="O29" s="79"/>
      <c r="P29" s="80"/>
      <c r="Q29" s="81"/>
      <c r="R29" s="82" t="s">
        <v>95</v>
      </c>
      <c r="S29" s="81" t="s">
        <v>95</v>
      </c>
      <c r="T29" s="81" t="s">
        <v>95</v>
      </c>
      <c r="U29" s="81" t="s">
        <v>96</v>
      </c>
    </row>
    <row r="30" spans="1:22" ht="13.5" customHeight="1" thickBot="1" x14ac:dyDescent="0.25">
      <c r="B30" s="83" t="s">
        <v>97</v>
      </c>
      <c r="C30" s="84"/>
      <c r="D30" s="84"/>
      <c r="E30" s="85"/>
      <c r="F30" s="85"/>
      <c r="G30" s="85"/>
      <c r="H30" s="86"/>
      <c r="I30" s="86"/>
      <c r="J30" s="86"/>
      <c r="K30" s="86"/>
      <c r="L30" s="86"/>
      <c r="M30" s="86"/>
      <c r="N30" s="86"/>
      <c r="O30" s="86"/>
      <c r="P30" s="87"/>
      <c r="Q30" s="87"/>
      <c r="R30" s="88" t="str">
        <f t="shared" ref="R30:T31" si="1">"N/D"</f>
        <v>N/D</v>
      </c>
      <c r="S30" s="88" t="str">
        <f t="shared" si="1"/>
        <v>N/D</v>
      </c>
      <c r="T30" s="88" t="str">
        <f t="shared" si="1"/>
        <v>N/D</v>
      </c>
      <c r="U30" s="89" t="str">
        <f>+IF(ISERR(T30/S30*100),"N/A",T30/S30*100)</f>
        <v>N/A</v>
      </c>
    </row>
    <row r="31" spans="1:22" ht="13.5" customHeight="1" thickBot="1" x14ac:dyDescent="0.25">
      <c r="B31" s="90" t="s">
        <v>98</v>
      </c>
      <c r="C31" s="91"/>
      <c r="D31" s="91"/>
      <c r="E31" s="92"/>
      <c r="F31" s="92"/>
      <c r="G31" s="92"/>
      <c r="H31" s="93"/>
      <c r="I31" s="93"/>
      <c r="J31" s="93"/>
      <c r="K31" s="93"/>
      <c r="L31" s="93"/>
      <c r="M31" s="93"/>
      <c r="N31" s="93"/>
      <c r="O31" s="93"/>
      <c r="P31" s="94"/>
      <c r="Q31" s="94"/>
      <c r="R31" s="88" t="str">
        <f t="shared" si="1"/>
        <v>N/D</v>
      </c>
      <c r="S31" s="88" t="str">
        <f t="shared" si="1"/>
        <v>N/D</v>
      </c>
      <c r="T31" s="88" t="str">
        <f t="shared" si="1"/>
        <v>N/D</v>
      </c>
      <c r="U31" s="89" t="str">
        <f>+IF(ISERR(T31/S31*100),"N/A",T31/S31*100)</f>
        <v>N/A</v>
      </c>
    </row>
    <row r="32" spans="1:22" ht="14.85" customHeight="1" thickTop="1" thickBot="1" x14ac:dyDescent="0.25">
      <c r="B32" s="13" t="s">
        <v>99</v>
      </c>
      <c r="C32" s="14"/>
      <c r="D32" s="14"/>
      <c r="E32" s="14"/>
      <c r="F32" s="14"/>
      <c r="G32" s="14"/>
      <c r="H32" s="15"/>
      <c r="I32" s="15"/>
      <c r="J32" s="15"/>
      <c r="K32" s="15"/>
      <c r="L32" s="15"/>
      <c r="M32" s="15"/>
      <c r="N32" s="15"/>
      <c r="O32" s="15"/>
      <c r="P32" s="15"/>
      <c r="Q32" s="15"/>
      <c r="R32" s="15"/>
      <c r="S32" s="15"/>
      <c r="T32" s="15"/>
      <c r="U32" s="16"/>
    </row>
    <row r="33" spans="2:21" ht="44.25" customHeight="1" thickTop="1" x14ac:dyDescent="0.2">
      <c r="B33" s="95" t="s">
        <v>100</v>
      </c>
      <c r="C33" s="97"/>
      <c r="D33" s="97"/>
      <c r="E33" s="97"/>
      <c r="F33" s="97"/>
      <c r="G33" s="97"/>
      <c r="H33" s="97"/>
      <c r="I33" s="97"/>
      <c r="J33" s="97"/>
      <c r="K33" s="97"/>
      <c r="L33" s="97"/>
      <c r="M33" s="97"/>
      <c r="N33" s="97"/>
      <c r="O33" s="97"/>
      <c r="P33" s="97"/>
      <c r="Q33" s="97"/>
      <c r="R33" s="97"/>
      <c r="S33" s="97"/>
      <c r="T33" s="97"/>
      <c r="U33" s="96"/>
    </row>
    <row r="34" spans="2:21" ht="34.5" customHeight="1" x14ac:dyDescent="0.2">
      <c r="B34" s="98" t="s">
        <v>101</v>
      </c>
      <c r="C34" s="100"/>
      <c r="D34" s="100"/>
      <c r="E34" s="100"/>
      <c r="F34" s="100"/>
      <c r="G34" s="100"/>
      <c r="H34" s="100"/>
      <c r="I34" s="100"/>
      <c r="J34" s="100"/>
      <c r="K34" s="100"/>
      <c r="L34" s="100"/>
      <c r="M34" s="100"/>
      <c r="N34" s="100"/>
      <c r="O34" s="100"/>
      <c r="P34" s="100"/>
      <c r="Q34" s="100"/>
      <c r="R34" s="100"/>
      <c r="S34" s="100"/>
      <c r="T34" s="100"/>
      <c r="U34" s="99"/>
    </row>
    <row r="35" spans="2:21" ht="34.5" customHeight="1" x14ac:dyDescent="0.2">
      <c r="B35" s="98" t="s">
        <v>102</v>
      </c>
      <c r="C35" s="100"/>
      <c r="D35" s="100"/>
      <c r="E35" s="100"/>
      <c r="F35" s="100"/>
      <c r="G35" s="100"/>
      <c r="H35" s="100"/>
      <c r="I35" s="100"/>
      <c r="J35" s="100"/>
      <c r="K35" s="100"/>
      <c r="L35" s="100"/>
      <c r="M35" s="100"/>
      <c r="N35" s="100"/>
      <c r="O35" s="100"/>
      <c r="P35" s="100"/>
      <c r="Q35" s="100"/>
      <c r="R35" s="100"/>
      <c r="S35" s="100"/>
      <c r="T35" s="100"/>
      <c r="U35" s="99"/>
    </row>
    <row r="36" spans="2:21" ht="34.5" customHeight="1" x14ac:dyDescent="0.2">
      <c r="B36" s="98" t="s">
        <v>103</v>
      </c>
      <c r="C36" s="100"/>
      <c r="D36" s="100"/>
      <c r="E36" s="100"/>
      <c r="F36" s="100"/>
      <c r="G36" s="100"/>
      <c r="H36" s="100"/>
      <c r="I36" s="100"/>
      <c r="J36" s="100"/>
      <c r="K36" s="100"/>
      <c r="L36" s="100"/>
      <c r="M36" s="100"/>
      <c r="N36" s="100"/>
      <c r="O36" s="100"/>
      <c r="P36" s="100"/>
      <c r="Q36" s="100"/>
      <c r="R36" s="100"/>
      <c r="S36" s="100"/>
      <c r="T36" s="100"/>
      <c r="U36" s="99"/>
    </row>
    <row r="37" spans="2:21" ht="34.5" customHeight="1" x14ac:dyDescent="0.2">
      <c r="B37" s="98" t="s">
        <v>104</v>
      </c>
      <c r="C37" s="100"/>
      <c r="D37" s="100"/>
      <c r="E37" s="100"/>
      <c r="F37" s="100"/>
      <c r="G37" s="100"/>
      <c r="H37" s="100"/>
      <c r="I37" s="100"/>
      <c r="J37" s="100"/>
      <c r="K37" s="100"/>
      <c r="L37" s="100"/>
      <c r="M37" s="100"/>
      <c r="N37" s="100"/>
      <c r="O37" s="100"/>
      <c r="P37" s="100"/>
      <c r="Q37" s="100"/>
      <c r="R37" s="100"/>
      <c r="S37" s="100"/>
      <c r="T37" s="100"/>
      <c r="U37" s="99"/>
    </row>
    <row r="38" spans="2:21" ht="34.5" customHeight="1" x14ac:dyDescent="0.2">
      <c r="B38" s="98" t="s">
        <v>105</v>
      </c>
      <c r="C38" s="100"/>
      <c r="D38" s="100"/>
      <c r="E38" s="100"/>
      <c r="F38" s="100"/>
      <c r="G38" s="100"/>
      <c r="H38" s="100"/>
      <c r="I38" s="100"/>
      <c r="J38" s="100"/>
      <c r="K38" s="100"/>
      <c r="L38" s="100"/>
      <c r="M38" s="100"/>
      <c r="N38" s="100"/>
      <c r="O38" s="100"/>
      <c r="P38" s="100"/>
      <c r="Q38" s="100"/>
      <c r="R38" s="100"/>
      <c r="S38" s="100"/>
      <c r="T38" s="100"/>
      <c r="U38" s="99"/>
    </row>
    <row r="39" spans="2:21" ht="34.5" customHeight="1" x14ac:dyDescent="0.2">
      <c r="B39" s="98" t="s">
        <v>106</v>
      </c>
      <c r="C39" s="100"/>
      <c r="D39" s="100"/>
      <c r="E39" s="100"/>
      <c r="F39" s="100"/>
      <c r="G39" s="100"/>
      <c r="H39" s="100"/>
      <c r="I39" s="100"/>
      <c r="J39" s="100"/>
      <c r="K39" s="100"/>
      <c r="L39" s="100"/>
      <c r="M39" s="100"/>
      <c r="N39" s="100"/>
      <c r="O39" s="100"/>
      <c r="P39" s="100"/>
      <c r="Q39" s="100"/>
      <c r="R39" s="100"/>
      <c r="S39" s="100"/>
      <c r="T39" s="100"/>
      <c r="U39" s="99"/>
    </row>
    <row r="40" spans="2:21" ht="34.5" customHeight="1" x14ac:dyDescent="0.2">
      <c r="B40" s="98" t="s">
        <v>107</v>
      </c>
      <c r="C40" s="100"/>
      <c r="D40" s="100"/>
      <c r="E40" s="100"/>
      <c r="F40" s="100"/>
      <c r="G40" s="100"/>
      <c r="H40" s="100"/>
      <c r="I40" s="100"/>
      <c r="J40" s="100"/>
      <c r="K40" s="100"/>
      <c r="L40" s="100"/>
      <c r="M40" s="100"/>
      <c r="N40" s="100"/>
      <c r="O40" s="100"/>
      <c r="P40" s="100"/>
      <c r="Q40" s="100"/>
      <c r="R40" s="100"/>
      <c r="S40" s="100"/>
      <c r="T40" s="100"/>
      <c r="U40" s="99"/>
    </row>
    <row r="41" spans="2:21" ht="66.599999999999994" customHeight="1" x14ac:dyDescent="0.2">
      <c r="B41" s="98" t="s">
        <v>108</v>
      </c>
      <c r="C41" s="100"/>
      <c r="D41" s="100"/>
      <c r="E41" s="100"/>
      <c r="F41" s="100"/>
      <c r="G41" s="100"/>
      <c r="H41" s="100"/>
      <c r="I41" s="100"/>
      <c r="J41" s="100"/>
      <c r="K41" s="100"/>
      <c r="L41" s="100"/>
      <c r="M41" s="100"/>
      <c r="N41" s="100"/>
      <c r="O41" s="100"/>
      <c r="P41" s="100"/>
      <c r="Q41" s="100"/>
      <c r="R41" s="100"/>
      <c r="S41" s="100"/>
      <c r="T41" s="100"/>
      <c r="U41" s="99"/>
    </row>
    <row r="42" spans="2:21" ht="61.7" customHeight="1" x14ac:dyDescent="0.2">
      <c r="B42" s="98" t="s">
        <v>109</v>
      </c>
      <c r="C42" s="100"/>
      <c r="D42" s="100"/>
      <c r="E42" s="100"/>
      <c r="F42" s="100"/>
      <c r="G42" s="100"/>
      <c r="H42" s="100"/>
      <c r="I42" s="100"/>
      <c r="J42" s="100"/>
      <c r="K42" s="100"/>
      <c r="L42" s="100"/>
      <c r="M42" s="100"/>
      <c r="N42" s="100"/>
      <c r="O42" s="100"/>
      <c r="P42" s="100"/>
      <c r="Q42" s="100"/>
      <c r="R42" s="100"/>
      <c r="S42" s="100"/>
      <c r="T42" s="100"/>
      <c r="U42" s="99"/>
    </row>
    <row r="43" spans="2:21" ht="126" customHeight="1" x14ac:dyDescent="0.2">
      <c r="B43" s="98" t="s">
        <v>110</v>
      </c>
      <c r="C43" s="100"/>
      <c r="D43" s="100"/>
      <c r="E43" s="100"/>
      <c r="F43" s="100"/>
      <c r="G43" s="100"/>
      <c r="H43" s="100"/>
      <c r="I43" s="100"/>
      <c r="J43" s="100"/>
      <c r="K43" s="100"/>
      <c r="L43" s="100"/>
      <c r="M43" s="100"/>
      <c r="N43" s="100"/>
      <c r="O43" s="100"/>
      <c r="P43" s="100"/>
      <c r="Q43" s="100"/>
      <c r="R43" s="100"/>
      <c r="S43" s="100"/>
      <c r="T43" s="100"/>
      <c r="U43" s="99"/>
    </row>
    <row r="44" spans="2:21" ht="50.45" customHeight="1" x14ac:dyDescent="0.2">
      <c r="B44" s="98" t="s">
        <v>111</v>
      </c>
      <c r="C44" s="100"/>
      <c r="D44" s="100"/>
      <c r="E44" s="100"/>
      <c r="F44" s="100"/>
      <c r="G44" s="100"/>
      <c r="H44" s="100"/>
      <c r="I44" s="100"/>
      <c r="J44" s="100"/>
      <c r="K44" s="100"/>
      <c r="L44" s="100"/>
      <c r="M44" s="100"/>
      <c r="N44" s="100"/>
      <c r="O44" s="100"/>
      <c r="P44" s="100"/>
      <c r="Q44" s="100"/>
      <c r="R44" s="100"/>
      <c r="S44" s="100"/>
      <c r="T44" s="100"/>
      <c r="U44" s="99"/>
    </row>
    <row r="45" spans="2:21" ht="57.95" customHeight="1" x14ac:dyDescent="0.2">
      <c r="B45" s="98" t="s">
        <v>112</v>
      </c>
      <c r="C45" s="100"/>
      <c r="D45" s="100"/>
      <c r="E45" s="100"/>
      <c r="F45" s="100"/>
      <c r="G45" s="100"/>
      <c r="H45" s="100"/>
      <c r="I45" s="100"/>
      <c r="J45" s="100"/>
      <c r="K45" s="100"/>
      <c r="L45" s="100"/>
      <c r="M45" s="100"/>
      <c r="N45" s="100"/>
      <c r="O45" s="100"/>
      <c r="P45" s="100"/>
      <c r="Q45" s="100"/>
      <c r="R45" s="100"/>
      <c r="S45" s="100"/>
      <c r="T45" s="100"/>
      <c r="U45" s="99"/>
    </row>
    <row r="46" spans="2:21" ht="107.25" customHeight="1" x14ac:dyDescent="0.2">
      <c r="B46" s="98" t="s">
        <v>113</v>
      </c>
      <c r="C46" s="100"/>
      <c r="D46" s="100"/>
      <c r="E46" s="100"/>
      <c r="F46" s="100"/>
      <c r="G46" s="100"/>
      <c r="H46" s="100"/>
      <c r="I46" s="100"/>
      <c r="J46" s="100"/>
      <c r="K46" s="100"/>
      <c r="L46" s="100"/>
      <c r="M46" s="100"/>
      <c r="N46" s="100"/>
      <c r="O46" s="100"/>
      <c r="P46" s="100"/>
      <c r="Q46" s="100"/>
      <c r="R46" s="100"/>
      <c r="S46" s="100"/>
      <c r="T46" s="100"/>
      <c r="U46" s="99"/>
    </row>
    <row r="47" spans="2:21" ht="94.35" customHeight="1" x14ac:dyDescent="0.2">
      <c r="B47" s="98" t="s">
        <v>114</v>
      </c>
      <c r="C47" s="100"/>
      <c r="D47" s="100"/>
      <c r="E47" s="100"/>
      <c r="F47" s="100"/>
      <c r="G47" s="100"/>
      <c r="H47" s="100"/>
      <c r="I47" s="100"/>
      <c r="J47" s="100"/>
      <c r="K47" s="100"/>
      <c r="L47" s="100"/>
      <c r="M47" s="100"/>
      <c r="N47" s="100"/>
      <c r="O47" s="100"/>
      <c r="P47" s="100"/>
      <c r="Q47" s="100"/>
      <c r="R47" s="100"/>
      <c r="S47" s="100"/>
      <c r="T47" s="100"/>
      <c r="U47" s="99"/>
    </row>
    <row r="48" spans="2:21" ht="54.6" customHeight="1" x14ac:dyDescent="0.2">
      <c r="B48" s="98" t="s">
        <v>115</v>
      </c>
      <c r="C48" s="100"/>
      <c r="D48" s="100"/>
      <c r="E48" s="100"/>
      <c r="F48" s="100"/>
      <c r="G48" s="100"/>
      <c r="H48" s="100"/>
      <c r="I48" s="100"/>
      <c r="J48" s="100"/>
      <c r="K48" s="100"/>
      <c r="L48" s="100"/>
      <c r="M48" s="100"/>
      <c r="N48" s="100"/>
      <c r="O48" s="100"/>
      <c r="P48" s="100"/>
      <c r="Q48" s="100"/>
      <c r="R48" s="100"/>
      <c r="S48" s="100"/>
      <c r="T48" s="100"/>
      <c r="U48" s="99"/>
    </row>
    <row r="49" spans="2:21" ht="146.25" customHeight="1" thickBot="1" x14ac:dyDescent="0.25">
      <c r="B49" s="101" t="s">
        <v>116</v>
      </c>
      <c r="C49" s="103"/>
      <c r="D49" s="103"/>
      <c r="E49" s="103"/>
      <c r="F49" s="103"/>
      <c r="G49" s="103"/>
      <c r="H49" s="103"/>
      <c r="I49" s="103"/>
      <c r="J49" s="103"/>
      <c r="K49" s="103"/>
      <c r="L49" s="103"/>
      <c r="M49" s="103"/>
      <c r="N49" s="103"/>
      <c r="O49" s="103"/>
      <c r="P49" s="103"/>
      <c r="Q49" s="103"/>
      <c r="R49" s="103"/>
      <c r="S49" s="103"/>
      <c r="T49" s="103"/>
      <c r="U49" s="102"/>
    </row>
  </sheetData>
  <mergeCells count="88">
    <mergeCell ref="B46:U46"/>
    <mergeCell ref="B47:U47"/>
    <mergeCell ref="B48:U48"/>
    <mergeCell ref="B49:U49"/>
    <mergeCell ref="B40:U40"/>
    <mergeCell ref="B41:U41"/>
    <mergeCell ref="B42:U42"/>
    <mergeCell ref="B43:U43"/>
    <mergeCell ref="B44:U44"/>
    <mergeCell ref="B45:U45"/>
    <mergeCell ref="B34:U34"/>
    <mergeCell ref="B35:U35"/>
    <mergeCell ref="B36:U36"/>
    <mergeCell ref="B37:U37"/>
    <mergeCell ref="B38:U38"/>
    <mergeCell ref="B39:U39"/>
    <mergeCell ref="C26:H26"/>
    <mergeCell ref="I26:K26"/>
    <mergeCell ref="L26:O26"/>
    <mergeCell ref="B30:D30"/>
    <mergeCell ref="B31:D31"/>
    <mergeCell ref="B33:U33"/>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3"/>
  <sheetViews>
    <sheetView view="pageBreakPreview" zoomScale="80" zoomScaleNormal="80" zoomScaleSheetLayoutView="80" workbookViewId="0">
      <selection activeCell="B1" sqref="B1:L1"/>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4"/>
      <c r="B1" s="8" t="s">
        <v>497</v>
      </c>
      <c r="C1" s="8"/>
      <c r="D1" s="8"/>
      <c r="E1" s="8"/>
      <c r="F1" s="8"/>
      <c r="G1" s="8"/>
      <c r="H1" s="8"/>
      <c r="I1" s="8"/>
      <c r="J1" s="8"/>
      <c r="K1" s="8"/>
      <c r="L1" s="8"/>
      <c r="M1" s="4" t="s">
        <v>4</v>
      </c>
      <c r="N1" s="4"/>
      <c r="O1" s="4"/>
      <c r="P1" s="9"/>
      <c r="Q1" s="9"/>
      <c r="R1" s="9"/>
      <c r="Y1" s="10"/>
      <c r="Z1" s="10"/>
      <c r="AA1" s="11"/>
      <c r="AH1" s="12"/>
    </row>
    <row r="2" spans="1:34" ht="13.5" customHeight="1" thickBot="1" x14ac:dyDescent="0.25"/>
    <row r="3" spans="1:34" ht="22.5" customHeight="1" thickTop="1" thickBot="1" x14ac:dyDescent="0.25">
      <c r="B3" s="13" t="s">
        <v>5</v>
      </c>
      <c r="C3" s="14"/>
      <c r="D3" s="14"/>
      <c r="E3" s="14"/>
      <c r="F3" s="14"/>
      <c r="G3" s="14"/>
      <c r="H3" s="15"/>
      <c r="I3" s="15"/>
      <c r="J3" s="15"/>
      <c r="K3" s="15"/>
      <c r="L3" s="15"/>
      <c r="M3" s="15"/>
      <c r="N3" s="15"/>
      <c r="O3" s="15"/>
      <c r="P3" s="15"/>
      <c r="Q3" s="15"/>
      <c r="R3" s="15"/>
      <c r="S3" s="15"/>
      <c r="T3" s="15"/>
      <c r="U3" s="16"/>
    </row>
    <row r="4" spans="1:34" ht="51.75" customHeight="1" thickTop="1" x14ac:dyDescent="0.2">
      <c r="B4" s="17" t="s">
        <v>6</v>
      </c>
      <c r="C4" s="18" t="s">
        <v>117</v>
      </c>
      <c r="D4" s="19" t="s">
        <v>118</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x14ac:dyDescent="0.2">
      <c r="B5" s="25" t="s">
        <v>15</v>
      </c>
      <c r="C5" s="26"/>
      <c r="D5" s="26"/>
      <c r="E5" s="26"/>
      <c r="F5" s="26"/>
      <c r="G5" s="26"/>
      <c r="H5" s="26"/>
      <c r="I5" s="26"/>
      <c r="J5" s="26"/>
      <c r="K5" s="26"/>
      <c r="L5" s="26"/>
      <c r="M5" s="26"/>
      <c r="N5" s="26"/>
      <c r="O5" s="26"/>
      <c r="P5" s="26"/>
      <c r="Q5" s="26"/>
      <c r="R5" s="26"/>
      <c r="S5" s="26"/>
      <c r="T5" s="26"/>
      <c r="U5" s="27"/>
    </row>
    <row r="6" spans="1:34" ht="37.5" customHeight="1" thickBot="1" x14ac:dyDescent="0.25">
      <c r="B6" s="28" t="s">
        <v>16</v>
      </c>
      <c r="C6" s="29" t="s">
        <v>17</v>
      </c>
      <c r="D6" s="29"/>
      <c r="E6" s="29"/>
      <c r="F6" s="29"/>
      <c r="G6" s="29"/>
      <c r="H6" s="30"/>
      <c r="I6" s="30"/>
      <c r="J6" s="30" t="s">
        <v>18</v>
      </c>
      <c r="K6" s="29" t="s">
        <v>19</v>
      </c>
      <c r="L6" s="29"/>
      <c r="M6" s="29"/>
      <c r="N6" s="31"/>
      <c r="O6" s="32" t="s">
        <v>20</v>
      </c>
      <c r="P6" s="29" t="s">
        <v>21</v>
      </c>
      <c r="Q6" s="29"/>
      <c r="R6" s="33"/>
      <c r="S6" s="32" t="s">
        <v>22</v>
      </c>
      <c r="T6" s="29" t="s">
        <v>119</v>
      </c>
      <c r="U6" s="34"/>
    </row>
    <row r="7" spans="1:34" ht="22.5" customHeight="1" thickTop="1" thickBot="1" x14ac:dyDescent="0.25">
      <c r="B7" s="13" t="s">
        <v>24</v>
      </c>
      <c r="C7" s="14"/>
      <c r="D7" s="14"/>
      <c r="E7" s="14"/>
      <c r="F7" s="14"/>
      <c r="G7" s="14"/>
      <c r="H7" s="15"/>
      <c r="I7" s="15"/>
      <c r="J7" s="15"/>
      <c r="K7" s="15"/>
      <c r="L7" s="15"/>
      <c r="M7" s="15"/>
      <c r="N7" s="15"/>
      <c r="O7" s="15"/>
      <c r="P7" s="15"/>
      <c r="Q7" s="15"/>
      <c r="R7" s="15"/>
      <c r="S7" s="15"/>
      <c r="T7" s="15"/>
      <c r="U7" s="16"/>
    </row>
    <row r="8" spans="1:34" ht="16.5" customHeight="1" thickTop="1" x14ac:dyDescent="0.2">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x14ac:dyDescent="0.2">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x14ac:dyDescent="0.25">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x14ac:dyDescent="0.25">
      <c r="A11" s="60"/>
      <c r="B11" s="61" t="s">
        <v>38</v>
      </c>
      <c r="C11" s="62" t="s">
        <v>120</v>
      </c>
      <c r="D11" s="62"/>
      <c r="E11" s="62"/>
      <c r="F11" s="62"/>
      <c r="G11" s="62"/>
      <c r="H11" s="62"/>
      <c r="I11" s="62" t="s">
        <v>121</v>
      </c>
      <c r="J11" s="62"/>
      <c r="K11" s="62"/>
      <c r="L11" s="62" t="s">
        <v>122</v>
      </c>
      <c r="M11" s="62"/>
      <c r="N11" s="62"/>
      <c r="O11" s="62"/>
      <c r="P11" s="63" t="s">
        <v>123</v>
      </c>
      <c r="Q11" s="63" t="s">
        <v>43</v>
      </c>
      <c r="R11" s="63">
        <v>0.89</v>
      </c>
      <c r="S11" s="63" t="s">
        <v>44</v>
      </c>
      <c r="T11" s="63" t="s">
        <v>44</v>
      </c>
      <c r="U11" s="64" t="str">
        <f>IF(ISERR((S11-T11)*100/S11+100),"N/A",(S11-T11)*100/S11+100)</f>
        <v>N/A</v>
      </c>
    </row>
    <row r="12" spans="1:34" ht="75" customHeight="1" thickTop="1" thickBot="1" x14ac:dyDescent="0.25">
      <c r="A12" s="60"/>
      <c r="B12" s="61" t="s">
        <v>53</v>
      </c>
      <c r="C12" s="62" t="s">
        <v>124</v>
      </c>
      <c r="D12" s="62"/>
      <c r="E12" s="62"/>
      <c r="F12" s="62"/>
      <c r="G12" s="62"/>
      <c r="H12" s="62"/>
      <c r="I12" s="62" t="s">
        <v>125</v>
      </c>
      <c r="J12" s="62"/>
      <c r="K12" s="62"/>
      <c r="L12" s="62" t="s">
        <v>126</v>
      </c>
      <c r="M12" s="62"/>
      <c r="N12" s="62"/>
      <c r="O12" s="62"/>
      <c r="P12" s="63" t="s">
        <v>127</v>
      </c>
      <c r="Q12" s="63" t="s">
        <v>67</v>
      </c>
      <c r="R12" s="63">
        <v>60.67</v>
      </c>
      <c r="S12" s="63">
        <v>60.67</v>
      </c>
      <c r="T12" s="63">
        <v>58.93</v>
      </c>
      <c r="U12" s="64">
        <f t="shared" ref="U12:U23" si="0">IF(ISERR(T12/S12*100),"N/A",T12/S12*100)</f>
        <v>97.132025712872917</v>
      </c>
    </row>
    <row r="13" spans="1:34" ht="75" customHeight="1" thickTop="1" x14ac:dyDescent="0.2">
      <c r="A13" s="60"/>
      <c r="B13" s="61" t="s">
        <v>63</v>
      </c>
      <c r="C13" s="62" t="s">
        <v>128</v>
      </c>
      <c r="D13" s="62"/>
      <c r="E13" s="62"/>
      <c r="F13" s="62"/>
      <c r="G13" s="62"/>
      <c r="H13" s="62"/>
      <c r="I13" s="62" t="s">
        <v>129</v>
      </c>
      <c r="J13" s="62"/>
      <c r="K13" s="62"/>
      <c r="L13" s="62" t="s">
        <v>130</v>
      </c>
      <c r="M13" s="62"/>
      <c r="N13" s="62"/>
      <c r="O13" s="62"/>
      <c r="P13" s="63" t="s">
        <v>57</v>
      </c>
      <c r="Q13" s="63" t="s">
        <v>131</v>
      </c>
      <c r="R13" s="63">
        <v>76</v>
      </c>
      <c r="S13" s="63">
        <v>76</v>
      </c>
      <c r="T13" s="63">
        <v>68.680000000000007</v>
      </c>
      <c r="U13" s="64">
        <f t="shared" si="0"/>
        <v>90.368421052631589</v>
      </c>
    </row>
    <row r="14" spans="1:34" ht="75" customHeight="1" x14ac:dyDescent="0.2">
      <c r="A14" s="60"/>
      <c r="B14" s="65" t="s">
        <v>45</v>
      </c>
      <c r="C14" s="66" t="s">
        <v>132</v>
      </c>
      <c r="D14" s="66"/>
      <c r="E14" s="66"/>
      <c r="F14" s="66"/>
      <c r="G14" s="66"/>
      <c r="H14" s="66"/>
      <c r="I14" s="66" t="s">
        <v>133</v>
      </c>
      <c r="J14" s="66"/>
      <c r="K14" s="66"/>
      <c r="L14" s="66" t="s">
        <v>134</v>
      </c>
      <c r="M14" s="66"/>
      <c r="N14" s="66"/>
      <c r="O14" s="66"/>
      <c r="P14" s="67" t="s">
        <v>57</v>
      </c>
      <c r="Q14" s="67" t="s">
        <v>135</v>
      </c>
      <c r="R14" s="67">
        <v>90</v>
      </c>
      <c r="S14" s="67">
        <v>90</v>
      </c>
      <c r="T14" s="67">
        <v>78.33</v>
      </c>
      <c r="U14" s="68">
        <f t="shared" si="0"/>
        <v>87.033333333333331</v>
      </c>
    </row>
    <row r="15" spans="1:34" ht="75" customHeight="1" x14ac:dyDescent="0.2">
      <c r="A15" s="60"/>
      <c r="B15" s="65" t="s">
        <v>45</v>
      </c>
      <c r="C15" s="66" t="s">
        <v>136</v>
      </c>
      <c r="D15" s="66"/>
      <c r="E15" s="66"/>
      <c r="F15" s="66"/>
      <c r="G15" s="66"/>
      <c r="H15" s="66"/>
      <c r="I15" s="66" t="s">
        <v>137</v>
      </c>
      <c r="J15" s="66"/>
      <c r="K15" s="66"/>
      <c r="L15" s="66" t="s">
        <v>138</v>
      </c>
      <c r="M15" s="66"/>
      <c r="N15" s="66"/>
      <c r="O15" s="66"/>
      <c r="P15" s="67" t="s">
        <v>57</v>
      </c>
      <c r="Q15" s="67" t="s">
        <v>135</v>
      </c>
      <c r="R15" s="67">
        <v>89</v>
      </c>
      <c r="S15" s="67">
        <v>89</v>
      </c>
      <c r="T15" s="67">
        <v>84.81</v>
      </c>
      <c r="U15" s="68">
        <f t="shared" si="0"/>
        <v>95.292134831460672</v>
      </c>
    </row>
    <row r="16" spans="1:34" ht="75" customHeight="1" thickBot="1" x14ac:dyDescent="0.25">
      <c r="A16" s="60"/>
      <c r="B16" s="65" t="s">
        <v>45</v>
      </c>
      <c r="C16" s="66" t="s">
        <v>139</v>
      </c>
      <c r="D16" s="66"/>
      <c r="E16" s="66"/>
      <c r="F16" s="66"/>
      <c r="G16" s="66"/>
      <c r="H16" s="66"/>
      <c r="I16" s="66" t="s">
        <v>140</v>
      </c>
      <c r="J16" s="66"/>
      <c r="K16" s="66"/>
      <c r="L16" s="66" t="s">
        <v>141</v>
      </c>
      <c r="M16" s="66"/>
      <c r="N16" s="66"/>
      <c r="O16" s="66"/>
      <c r="P16" s="67" t="s">
        <v>57</v>
      </c>
      <c r="Q16" s="67" t="s">
        <v>131</v>
      </c>
      <c r="R16" s="67">
        <v>0</v>
      </c>
      <c r="S16" s="67">
        <v>0</v>
      </c>
      <c r="T16" s="67">
        <v>0</v>
      </c>
      <c r="U16" s="68" t="str">
        <f t="shared" si="0"/>
        <v>N/A</v>
      </c>
    </row>
    <row r="17" spans="1:22" ht="75" customHeight="1" thickTop="1" x14ac:dyDescent="0.2">
      <c r="A17" s="60"/>
      <c r="B17" s="61" t="s">
        <v>79</v>
      </c>
      <c r="C17" s="62" t="s">
        <v>142</v>
      </c>
      <c r="D17" s="62"/>
      <c r="E17" s="62"/>
      <c r="F17" s="62"/>
      <c r="G17" s="62"/>
      <c r="H17" s="62"/>
      <c r="I17" s="62" t="s">
        <v>143</v>
      </c>
      <c r="J17" s="62"/>
      <c r="K17" s="62"/>
      <c r="L17" s="62" t="s">
        <v>144</v>
      </c>
      <c r="M17" s="62"/>
      <c r="N17" s="62"/>
      <c r="O17" s="62"/>
      <c r="P17" s="63" t="s">
        <v>57</v>
      </c>
      <c r="Q17" s="63" t="s">
        <v>83</v>
      </c>
      <c r="R17" s="63">
        <v>96</v>
      </c>
      <c r="S17" s="63">
        <v>72</v>
      </c>
      <c r="T17" s="63">
        <v>78.790000000000006</v>
      </c>
      <c r="U17" s="64">
        <f t="shared" si="0"/>
        <v>109.43055555555557</v>
      </c>
    </row>
    <row r="18" spans="1:22" ht="75" customHeight="1" x14ac:dyDescent="0.2">
      <c r="A18" s="60"/>
      <c r="B18" s="65" t="s">
        <v>45</v>
      </c>
      <c r="C18" s="66" t="s">
        <v>145</v>
      </c>
      <c r="D18" s="66"/>
      <c r="E18" s="66"/>
      <c r="F18" s="66"/>
      <c r="G18" s="66"/>
      <c r="H18" s="66"/>
      <c r="I18" s="66" t="s">
        <v>146</v>
      </c>
      <c r="J18" s="66"/>
      <c r="K18" s="66"/>
      <c r="L18" s="66" t="s">
        <v>147</v>
      </c>
      <c r="M18" s="66"/>
      <c r="N18" s="66"/>
      <c r="O18" s="66"/>
      <c r="P18" s="67" t="s">
        <v>57</v>
      </c>
      <c r="Q18" s="67" t="s">
        <v>83</v>
      </c>
      <c r="R18" s="67">
        <v>94</v>
      </c>
      <c r="S18" s="67">
        <v>70.5</v>
      </c>
      <c r="T18" s="67">
        <v>37.869999999999997</v>
      </c>
      <c r="U18" s="68">
        <f t="shared" si="0"/>
        <v>53.716312056737578</v>
      </c>
    </row>
    <row r="19" spans="1:22" ht="75" customHeight="1" x14ac:dyDescent="0.2">
      <c r="A19" s="60"/>
      <c r="B19" s="65" t="s">
        <v>45</v>
      </c>
      <c r="C19" s="66" t="s">
        <v>148</v>
      </c>
      <c r="D19" s="66"/>
      <c r="E19" s="66"/>
      <c r="F19" s="66"/>
      <c r="G19" s="66"/>
      <c r="H19" s="66"/>
      <c r="I19" s="66" t="s">
        <v>149</v>
      </c>
      <c r="J19" s="66"/>
      <c r="K19" s="66"/>
      <c r="L19" s="66" t="s">
        <v>150</v>
      </c>
      <c r="M19" s="66"/>
      <c r="N19" s="66"/>
      <c r="O19" s="66"/>
      <c r="P19" s="67" t="s">
        <v>57</v>
      </c>
      <c r="Q19" s="67" t="s">
        <v>83</v>
      </c>
      <c r="R19" s="67">
        <v>93</v>
      </c>
      <c r="S19" s="67">
        <v>75</v>
      </c>
      <c r="T19" s="67">
        <v>75.27</v>
      </c>
      <c r="U19" s="68">
        <f t="shared" si="0"/>
        <v>100.36</v>
      </c>
    </row>
    <row r="20" spans="1:22" ht="75" customHeight="1" x14ac:dyDescent="0.2">
      <c r="A20" s="60"/>
      <c r="B20" s="65" t="s">
        <v>45</v>
      </c>
      <c r="C20" s="66" t="s">
        <v>151</v>
      </c>
      <c r="D20" s="66"/>
      <c r="E20" s="66"/>
      <c r="F20" s="66"/>
      <c r="G20" s="66"/>
      <c r="H20" s="66"/>
      <c r="I20" s="66" t="s">
        <v>152</v>
      </c>
      <c r="J20" s="66"/>
      <c r="K20" s="66"/>
      <c r="L20" s="66" t="s">
        <v>153</v>
      </c>
      <c r="M20" s="66"/>
      <c r="N20" s="66"/>
      <c r="O20" s="66"/>
      <c r="P20" s="67" t="s">
        <v>57</v>
      </c>
      <c r="Q20" s="67" t="s">
        <v>83</v>
      </c>
      <c r="R20" s="67">
        <v>96</v>
      </c>
      <c r="S20" s="67">
        <v>72</v>
      </c>
      <c r="T20" s="67">
        <v>69.95</v>
      </c>
      <c r="U20" s="68">
        <f t="shared" si="0"/>
        <v>97.152777777777771</v>
      </c>
    </row>
    <row r="21" spans="1:22" ht="75" customHeight="1" x14ac:dyDescent="0.2">
      <c r="A21" s="60"/>
      <c r="B21" s="65" t="s">
        <v>45</v>
      </c>
      <c r="C21" s="66" t="s">
        <v>154</v>
      </c>
      <c r="D21" s="66"/>
      <c r="E21" s="66"/>
      <c r="F21" s="66"/>
      <c r="G21" s="66"/>
      <c r="H21" s="66"/>
      <c r="I21" s="66" t="s">
        <v>155</v>
      </c>
      <c r="J21" s="66"/>
      <c r="K21" s="66"/>
      <c r="L21" s="66" t="s">
        <v>156</v>
      </c>
      <c r="M21" s="66"/>
      <c r="N21" s="66"/>
      <c r="O21" s="66"/>
      <c r="P21" s="67" t="s">
        <v>57</v>
      </c>
      <c r="Q21" s="67" t="s">
        <v>83</v>
      </c>
      <c r="R21" s="67">
        <v>98.5</v>
      </c>
      <c r="S21" s="67">
        <v>98.5</v>
      </c>
      <c r="T21" s="67">
        <v>98.32</v>
      </c>
      <c r="U21" s="68">
        <f t="shared" si="0"/>
        <v>99.817258883248726</v>
      </c>
    </row>
    <row r="22" spans="1:22" ht="75" customHeight="1" x14ac:dyDescent="0.2">
      <c r="A22" s="60"/>
      <c r="B22" s="65" t="s">
        <v>45</v>
      </c>
      <c r="C22" s="66" t="s">
        <v>157</v>
      </c>
      <c r="D22" s="66"/>
      <c r="E22" s="66"/>
      <c r="F22" s="66"/>
      <c r="G22" s="66"/>
      <c r="H22" s="66"/>
      <c r="I22" s="66" t="s">
        <v>158</v>
      </c>
      <c r="J22" s="66"/>
      <c r="K22" s="66"/>
      <c r="L22" s="66" t="s">
        <v>159</v>
      </c>
      <c r="M22" s="66"/>
      <c r="N22" s="66"/>
      <c r="O22" s="66"/>
      <c r="P22" s="67" t="s">
        <v>57</v>
      </c>
      <c r="Q22" s="67" t="s">
        <v>83</v>
      </c>
      <c r="R22" s="67">
        <v>93</v>
      </c>
      <c r="S22" s="67">
        <v>80</v>
      </c>
      <c r="T22" s="67">
        <v>65.81</v>
      </c>
      <c r="U22" s="68">
        <f t="shared" si="0"/>
        <v>82.262500000000003</v>
      </c>
    </row>
    <row r="23" spans="1:22" ht="75" customHeight="1" thickBot="1" x14ac:dyDescent="0.25">
      <c r="A23" s="60"/>
      <c r="B23" s="65" t="s">
        <v>45</v>
      </c>
      <c r="C23" s="66" t="s">
        <v>160</v>
      </c>
      <c r="D23" s="66"/>
      <c r="E23" s="66"/>
      <c r="F23" s="66"/>
      <c r="G23" s="66"/>
      <c r="H23" s="66"/>
      <c r="I23" s="66" t="s">
        <v>161</v>
      </c>
      <c r="J23" s="66"/>
      <c r="K23" s="66"/>
      <c r="L23" s="66" t="s">
        <v>162</v>
      </c>
      <c r="M23" s="66"/>
      <c r="N23" s="66"/>
      <c r="O23" s="66"/>
      <c r="P23" s="67" t="s">
        <v>57</v>
      </c>
      <c r="Q23" s="67" t="s">
        <v>83</v>
      </c>
      <c r="R23" s="67">
        <v>93.01</v>
      </c>
      <c r="S23" s="67">
        <v>0</v>
      </c>
      <c r="T23" s="67">
        <v>44.72</v>
      </c>
      <c r="U23" s="68" t="str">
        <f t="shared" si="0"/>
        <v>N/A</v>
      </c>
    </row>
    <row r="24" spans="1:22" ht="22.5" customHeight="1" thickTop="1" thickBot="1" x14ac:dyDescent="0.25">
      <c r="B24" s="13" t="s">
        <v>90</v>
      </c>
      <c r="C24" s="14"/>
      <c r="D24" s="14"/>
      <c r="E24" s="14"/>
      <c r="F24" s="14"/>
      <c r="G24" s="14"/>
      <c r="H24" s="15"/>
      <c r="I24" s="15"/>
      <c r="J24" s="15"/>
      <c r="K24" s="15"/>
      <c r="L24" s="15"/>
      <c r="M24" s="15"/>
      <c r="N24" s="15"/>
      <c r="O24" s="15"/>
      <c r="P24" s="15"/>
      <c r="Q24" s="15"/>
      <c r="R24" s="15"/>
      <c r="S24" s="15"/>
      <c r="T24" s="15"/>
      <c r="U24" s="16"/>
      <c r="V24" s="70"/>
    </row>
    <row r="25" spans="1:22" ht="26.25" customHeight="1" thickTop="1" x14ac:dyDescent="0.2">
      <c r="B25" s="71"/>
      <c r="C25" s="72"/>
      <c r="D25" s="72"/>
      <c r="E25" s="72"/>
      <c r="F25" s="72"/>
      <c r="G25" s="72"/>
      <c r="H25" s="73"/>
      <c r="I25" s="73"/>
      <c r="J25" s="73"/>
      <c r="K25" s="73"/>
      <c r="L25" s="73"/>
      <c r="M25" s="73"/>
      <c r="N25" s="73"/>
      <c r="O25" s="73"/>
      <c r="P25" s="74"/>
      <c r="Q25" s="75"/>
      <c r="R25" s="76" t="s">
        <v>91</v>
      </c>
      <c r="S25" s="44" t="s">
        <v>92</v>
      </c>
      <c r="T25" s="76" t="s">
        <v>93</v>
      </c>
      <c r="U25" s="44" t="s">
        <v>94</v>
      </c>
    </row>
    <row r="26" spans="1:22" ht="26.25" customHeight="1" thickBot="1" x14ac:dyDescent="0.25">
      <c r="B26" s="77"/>
      <c r="C26" s="78"/>
      <c r="D26" s="78"/>
      <c r="E26" s="78"/>
      <c r="F26" s="78"/>
      <c r="G26" s="78"/>
      <c r="H26" s="79"/>
      <c r="I26" s="79"/>
      <c r="J26" s="79"/>
      <c r="K26" s="79"/>
      <c r="L26" s="79"/>
      <c r="M26" s="79"/>
      <c r="N26" s="79"/>
      <c r="O26" s="79"/>
      <c r="P26" s="80"/>
      <c r="Q26" s="81"/>
      <c r="R26" s="82" t="s">
        <v>95</v>
      </c>
      <c r="S26" s="81" t="s">
        <v>95</v>
      </c>
      <c r="T26" s="81" t="s">
        <v>95</v>
      </c>
      <c r="U26" s="81" t="s">
        <v>96</v>
      </c>
    </row>
    <row r="27" spans="1:22" ht="13.5" customHeight="1" thickBot="1" x14ac:dyDescent="0.25">
      <c r="B27" s="83" t="s">
        <v>97</v>
      </c>
      <c r="C27" s="84"/>
      <c r="D27" s="84"/>
      <c r="E27" s="85"/>
      <c r="F27" s="85"/>
      <c r="G27" s="85"/>
      <c r="H27" s="86"/>
      <c r="I27" s="86"/>
      <c r="J27" s="86"/>
      <c r="K27" s="86"/>
      <c r="L27" s="86"/>
      <c r="M27" s="86"/>
      <c r="N27" s="86"/>
      <c r="O27" s="86"/>
      <c r="P27" s="87"/>
      <c r="Q27" s="87"/>
      <c r="R27" s="88" t="str">
        <f t="shared" ref="R27:T28" si="1">"N/D"</f>
        <v>N/D</v>
      </c>
      <c r="S27" s="88" t="str">
        <f t="shared" si="1"/>
        <v>N/D</v>
      </c>
      <c r="T27" s="88" t="str">
        <f t="shared" si="1"/>
        <v>N/D</v>
      </c>
      <c r="U27" s="89" t="str">
        <f>+IF(ISERR(T27/S27*100),"N/A",T27/S27*100)</f>
        <v>N/A</v>
      </c>
    </row>
    <row r="28" spans="1:22" ht="13.5" customHeight="1" thickBot="1" x14ac:dyDescent="0.25">
      <c r="B28" s="90" t="s">
        <v>98</v>
      </c>
      <c r="C28" s="91"/>
      <c r="D28" s="91"/>
      <c r="E28" s="92"/>
      <c r="F28" s="92"/>
      <c r="G28" s="92"/>
      <c r="H28" s="93"/>
      <c r="I28" s="93"/>
      <c r="J28" s="93"/>
      <c r="K28" s="93"/>
      <c r="L28" s="93"/>
      <c r="M28" s="93"/>
      <c r="N28" s="93"/>
      <c r="O28" s="93"/>
      <c r="P28" s="94"/>
      <c r="Q28" s="94"/>
      <c r="R28" s="88" t="str">
        <f t="shared" si="1"/>
        <v>N/D</v>
      </c>
      <c r="S28" s="88" t="str">
        <f t="shared" si="1"/>
        <v>N/D</v>
      </c>
      <c r="T28" s="88" t="str">
        <f t="shared" si="1"/>
        <v>N/D</v>
      </c>
      <c r="U28" s="89" t="str">
        <f>+IF(ISERR(T28/S28*100),"N/A",T28/S28*100)</f>
        <v>N/A</v>
      </c>
    </row>
    <row r="29" spans="1:22" ht="14.85" customHeight="1" thickTop="1" thickBot="1" x14ac:dyDescent="0.25">
      <c r="B29" s="13" t="s">
        <v>99</v>
      </c>
      <c r="C29" s="14"/>
      <c r="D29" s="14"/>
      <c r="E29" s="14"/>
      <c r="F29" s="14"/>
      <c r="G29" s="14"/>
      <c r="H29" s="15"/>
      <c r="I29" s="15"/>
      <c r="J29" s="15"/>
      <c r="K29" s="15"/>
      <c r="L29" s="15"/>
      <c r="M29" s="15"/>
      <c r="N29" s="15"/>
      <c r="O29" s="15"/>
      <c r="P29" s="15"/>
      <c r="Q29" s="15"/>
      <c r="R29" s="15"/>
      <c r="S29" s="15"/>
      <c r="T29" s="15"/>
      <c r="U29" s="16"/>
    </row>
    <row r="30" spans="1:22" ht="44.25" customHeight="1" thickTop="1" x14ac:dyDescent="0.2">
      <c r="B30" s="95" t="s">
        <v>100</v>
      </c>
      <c r="C30" s="97"/>
      <c r="D30" s="97"/>
      <c r="E30" s="97"/>
      <c r="F30" s="97"/>
      <c r="G30" s="97"/>
      <c r="H30" s="97"/>
      <c r="I30" s="97"/>
      <c r="J30" s="97"/>
      <c r="K30" s="97"/>
      <c r="L30" s="97"/>
      <c r="M30" s="97"/>
      <c r="N30" s="97"/>
      <c r="O30" s="97"/>
      <c r="P30" s="97"/>
      <c r="Q30" s="97"/>
      <c r="R30" s="97"/>
      <c r="S30" s="97"/>
      <c r="T30" s="97"/>
      <c r="U30" s="96"/>
    </row>
    <row r="31" spans="1:22" ht="34.5" customHeight="1" x14ac:dyDescent="0.2">
      <c r="B31" s="98" t="s">
        <v>163</v>
      </c>
      <c r="C31" s="100"/>
      <c r="D31" s="100"/>
      <c r="E31" s="100"/>
      <c r="F31" s="100"/>
      <c r="G31" s="100"/>
      <c r="H31" s="100"/>
      <c r="I31" s="100"/>
      <c r="J31" s="100"/>
      <c r="K31" s="100"/>
      <c r="L31" s="100"/>
      <c r="M31" s="100"/>
      <c r="N31" s="100"/>
      <c r="O31" s="100"/>
      <c r="P31" s="100"/>
      <c r="Q31" s="100"/>
      <c r="R31" s="100"/>
      <c r="S31" s="100"/>
      <c r="T31" s="100"/>
      <c r="U31" s="99"/>
    </row>
    <row r="32" spans="1:22" ht="64.5" customHeight="1" x14ac:dyDescent="0.2">
      <c r="B32" s="98" t="s">
        <v>164</v>
      </c>
      <c r="C32" s="100"/>
      <c r="D32" s="100"/>
      <c r="E32" s="100"/>
      <c r="F32" s="100"/>
      <c r="G32" s="100"/>
      <c r="H32" s="100"/>
      <c r="I32" s="100"/>
      <c r="J32" s="100"/>
      <c r="K32" s="100"/>
      <c r="L32" s="100"/>
      <c r="M32" s="100"/>
      <c r="N32" s="100"/>
      <c r="O32" s="100"/>
      <c r="P32" s="100"/>
      <c r="Q32" s="100"/>
      <c r="R32" s="100"/>
      <c r="S32" s="100"/>
      <c r="T32" s="100"/>
      <c r="U32" s="99"/>
    </row>
    <row r="33" spans="2:21" ht="50.1" customHeight="1" x14ac:dyDescent="0.2">
      <c r="B33" s="98" t="s">
        <v>165</v>
      </c>
      <c r="C33" s="100"/>
      <c r="D33" s="100"/>
      <c r="E33" s="100"/>
      <c r="F33" s="100"/>
      <c r="G33" s="100"/>
      <c r="H33" s="100"/>
      <c r="I33" s="100"/>
      <c r="J33" s="100"/>
      <c r="K33" s="100"/>
      <c r="L33" s="100"/>
      <c r="M33" s="100"/>
      <c r="N33" s="100"/>
      <c r="O33" s="100"/>
      <c r="P33" s="100"/>
      <c r="Q33" s="100"/>
      <c r="R33" s="100"/>
      <c r="S33" s="100"/>
      <c r="T33" s="100"/>
      <c r="U33" s="99"/>
    </row>
    <row r="34" spans="2:21" ht="26.1" customHeight="1" x14ac:dyDescent="0.2">
      <c r="B34" s="98" t="s">
        <v>166</v>
      </c>
      <c r="C34" s="100"/>
      <c r="D34" s="100"/>
      <c r="E34" s="100"/>
      <c r="F34" s="100"/>
      <c r="G34" s="100"/>
      <c r="H34" s="100"/>
      <c r="I34" s="100"/>
      <c r="J34" s="100"/>
      <c r="K34" s="100"/>
      <c r="L34" s="100"/>
      <c r="M34" s="100"/>
      <c r="N34" s="100"/>
      <c r="O34" s="100"/>
      <c r="P34" s="100"/>
      <c r="Q34" s="100"/>
      <c r="R34" s="100"/>
      <c r="S34" s="100"/>
      <c r="T34" s="100"/>
      <c r="U34" s="99"/>
    </row>
    <row r="35" spans="2:21" ht="87.2" customHeight="1" x14ac:dyDescent="0.2">
      <c r="B35" s="98" t="s">
        <v>167</v>
      </c>
      <c r="C35" s="100"/>
      <c r="D35" s="100"/>
      <c r="E35" s="100"/>
      <c r="F35" s="100"/>
      <c r="G35" s="100"/>
      <c r="H35" s="100"/>
      <c r="I35" s="100"/>
      <c r="J35" s="100"/>
      <c r="K35" s="100"/>
      <c r="L35" s="100"/>
      <c r="M35" s="100"/>
      <c r="N35" s="100"/>
      <c r="O35" s="100"/>
      <c r="P35" s="100"/>
      <c r="Q35" s="100"/>
      <c r="R35" s="100"/>
      <c r="S35" s="100"/>
      <c r="T35" s="100"/>
      <c r="U35" s="99"/>
    </row>
    <row r="36" spans="2:21" ht="30.95" customHeight="1" x14ac:dyDescent="0.2">
      <c r="B36" s="98" t="s">
        <v>168</v>
      </c>
      <c r="C36" s="100"/>
      <c r="D36" s="100"/>
      <c r="E36" s="100"/>
      <c r="F36" s="100"/>
      <c r="G36" s="100"/>
      <c r="H36" s="100"/>
      <c r="I36" s="100"/>
      <c r="J36" s="100"/>
      <c r="K36" s="100"/>
      <c r="L36" s="100"/>
      <c r="M36" s="100"/>
      <c r="N36" s="100"/>
      <c r="O36" s="100"/>
      <c r="P36" s="100"/>
      <c r="Q36" s="100"/>
      <c r="R36" s="100"/>
      <c r="S36" s="100"/>
      <c r="T36" s="100"/>
      <c r="U36" s="99"/>
    </row>
    <row r="37" spans="2:21" ht="39.6" customHeight="1" x14ac:dyDescent="0.2">
      <c r="B37" s="98" t="s">
        <v>169</v>
      </c>
      <c r="C37" s="100"/>
      <c r="D37" s="100"/>
      <c r="E37" s="100"/>
      <c r="F37" s="100"/>
      <c r="G37" s="100"/>
      <c r="H37" s="100"/>
      <c r="I37" s="100"/>
      <c r="J37" s="100"/>
      <c r="K37" s="100"/>
      <c r="L37" s="100"/>
      <c r="M37" s="100"/>
      <c r="N37" s="100"/>
      <c r="O37" s="100"/>
      <c r="P37" s="100"/>
      <c r="Q37" s="100"/>
      <c r="R37" s="100"/>
      <c r="S37" s="100"/>
      <c r="T37" s="100"/>
      <c r="U37" s="99"/>
    </row>
    <row r="38" spans="2:21" ht="58.35" customHeight="1" x14ac:dyDescent="0.2">
      <c r="B38" s="98" t="s">
        <v>170</v>
      </c>
      <c r="C38" s="100"/>
      <c r="D38" s="100"/>
      <c r="E38" s="100"/>
      <c r="F38" s="100"/>
      <c r="G38" s="100"/>
      <c r="H38" s="100"/>
      <c r="I38" s="100"/>
      <c r="J38" s="100"/>
      <c r="K38" s="100"/>
      <c r="L38" s="100"/>
      <c r="M38" s="100"/>
      <c r="N38" s="100"/>
      <c r="O38" s="100"/>
      <c r="P38" s="100"/>
      <c r="Q38" s="100"/>
      <c r="R38" s="100"/>
      <c r="S38" s="100"/>
      <c r="T38" s="100"/>
      <c r="U38" s="99"/>
    </row>
    <row r="39" spans="2:21" ht="42.6" customHeight="1" x14ac:dyDescent="0.2">
      <c r="B39" s="98" t="s">
        <v>171</v>
      </c>
      <c r="C39" s="100"/>
      <c r="D39" s="100"/>
      <c r="E39" s="100"/>
      <c r="F39" s="100"/>
      <c r="G39" s="100"/>
      <c r="H39" s="100"/>
      <c r="I39" s="100"/>
      <c r="J39" s="100"/>
      <c r="K39" s="100"/>
      <c r="L39" s="100"/>
      <c r="M39" s="100"/>
      <c r="N39" s="100"/>
      <c r="O39" s="100"/>
      <c r="P39" s="100"/>
      <c r="Q39" s="100"/>
      <c r="R39" s="100"/>
      <c r="S39" s="100"/>
      <c r="T39" s="100"/>
      <c r="U39" s="99"/>
    </row>
    <row r="40" spans="2:21" ht="81.95" customHeight="1" x14ac:dyDescent="0.2">
      <c r="B40" s="98" t="s">
        <v>172</v>
      </c>
      <c r="C40" s="100"/>
      <c r="D40" s="100"/>
      <c r="E40" s="100"/>
      <c r="F40" s="100"/>
      <c r="G40" s="100"/>
      <c r="H40" s="100"/>
      <c r="I40" s="100"/>
      <c r="J40" s="100"/>
      <c r="K40" s="100"/>
      <c r="L40" s="100"/>
      <c r="M40" s="100"/>
      <c r="N40" s="100"/>
      <c r="O40" s="100"/>
      <c r="P40" s="100"/>
      <c r="Q40" s="100"/>
      <c r="R40" s="100"/>
      <c r="S40" s="100"/>
      <c r="T40" s="100"/>
      <c r="U40" s="99"/>
    </row>
    <row r="41" spans="2:21" ht="75.599999999999994" customHeight="1" x14ac:dyDescent="0.2">
      <c r="B41" s="98" t="s">
        <v>173</v>
      </c>
      <c r="C41" s="100"/>
      <c r="D41" s="100"/>
      <c r="E41" s="100"/>
      <c r="F41" s="100"/>
      <c r="G41" s="100"/>
      <c r="H41" s="100"/>
      <c r="I41" s="100"/>
      <c r="J41" s="100"/>
      <c r="K41" s="100"/>
      <c r="L41" s="100"/>
      <c r="M41" s="100"/>
      <c r="N41" s="100"/>
      <c r="O41" s="100"/>
      <c r="P41" s="100"/>
      <c r="Q41" s="100"/>
      <c r="R41" s="100"/>
      <c r="S41" s="100"/>
      <c r="T41" s="100"/>
      <c r="U41" s="99"/>
    </row>
    <row r="42" spans="2:21" ht="170.85" customHeight="1" x14ac:dyDescent="0.2">
      <c r="B42" s="98" t="s">
        <v>174</v>
      </c>
      <c r="C42" s="100"/>
      <c r="D42" s="100"/>
      <c r="E42" s="100"/>
      <c r="F42" s="100"/>
      <c r="G42" s="100"/>
      <c r="H42" s="100"/>
      <c r="I42" s="100"/>
      <c r="J42" s="100"/>
      <c r="K42" s="100"/>
      <c r="L42" s="100"/>
      <c r="M42" s="100"/>
      <c r="N42" s="100"/>
      <c r="O42" s="100"/>
      <c r="P42" s="100"/>
      <c r="Q42" s="100"/>
      <c r="R42" s="100"/>
      <c r="S42" s="100"/>
      <c r="T42" s="100"/>
      <c r="U42" s="99"/>
    </row>
    <row r="43" spans="2:21" ht="33.950000000000003" customHeight="1" thickBot="1" x14ac:dyDescent="0.25">
      <c r="B43" s="101" t="s">
        <v>175</v>
      </c>
      <c r="C43" s="103"/>
      <c r="D43" s="103"/>
      <c r="E43" s="103"/>
      <c r="F43" s="103"/>
      <c r="G43" s="103"/>
      <c r="H43" s="103"/>
      <c r="I43" s="103"/>
      <c r="J43" s="103"/>
      <c r="K43" s="103"/>
      <c r="L43" s="103"/>
      <c r="M43" s="103"/>
      <c r="N43" s="103"/>
      <c r="O43" s="103"/>
      <c r="P43" s="103"/>
      <c r="Q43" s="103"/>
      <c r="R43" s="103"/>
      <c r="S43" s="103"/>
      <c r="T43" s="103"/>
      <c r="U43" s="102"/>
    </row>
  </sheetData>
  <mergeCells count="76">
    <mergeCell ref="B40:U40"/>
    <mergeCell ref="B41:U41"/>
    <mergeCell ref="B42:U42"/>
    <mergeCell ref="B43:U43"/>
    <mergeCell ref="B34:U34"/>
    <mergeCell ref="B35:U35"/>
    <mergeCell ref="B36:U36"/>
    <mergeCell ref="B37:U37"/>
    <mergeCell ref="B38:U38"/>
    <mergeCell ref="B39:U39"/>
    <mergeCell ref="B27:D27"/>
    <mergeCell ref="B28:D28"/>
    <mergeCell ref="B30:U30"/>
    <mergeCell ref="B31:U31"/>
    <mergeCell ref="B32:U32"/>
    <mergeCell ref="B33:U33"/>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4"/>
      <c r="B1" s="8" t="s">
        <v>497</v>
      </c>
      <c r="C1" s="8"/>
      <c r="D1" s="8"/>
      <c r="E1" s="8"/>
      <c r="F1" s="8"/>
      <c r="G1" s="8"/>
      <c r="H1" s="8"/>
      <c r="I1" s="8"/>
      <c r="J1" s="8"/>
      <c r="K1" s="8"/>
      <c r="L1" s="8"/>
      <c r="M1" s="4" t="s">
        <v>4</v>
      </c>
      <c r="N1" s="4"/>
      <c r="O1" s="4"/>
      <c r="P1" s="9"/>
      <c r="Q1" s="9"/>
      <c r="R1" s="9"/>
      <c r="Y1" s="10"/>
      <c r="Z1" s="10"/>
      <c r="AA1" s="11"/>
      <c r="AH1" s="12"/>
    </row>
    <row r="2" spans="1:34" ht="13.5" customHeight="1" thickBot="1" x14ac:dyDescent="0.25"/>
    <row r="3" spans="1:34" ht="22.5" customHeight="1" thickTop="1" thickBot="1" x14ac:dyDescent="0.25">
      <c r="B3" s="13" t="s">
        <v>5</v>
      </c>
      <c r="C3" s="14"/>
      <c r="D3" s="14"/>
      <c r="E3" s="14"/>
      <c r="F3" s="14"/>
      <c r="G3" s="14"/>
      <c r="H3" s="15"/>
      <c r="I3" s="15"/>
      <c r="J3" s="15"/>
      <c r="K3" s="15"/>
      <c r="L3" s="15"/>
      <c r="M3" s="15"/>
      <c r="N3" s="15"/>
      <c r="O3" s="15"/>
      <c r="P3" s="15"/>
      <c r="Q3" s="15"/>
      <c r="R3" s="15"/>
      <c r="S3" s="15"/>
      <c r="T3" s="15"/>
      <c r="U3" s="16"/>
    </row>
    <row r="4" spans="1:34" ht="51.75" customHeight="1" thickTop="1" x14ac:dyDescent="0.2">
      <c r="B4" s="17" t="s">
        <v>6</v>
      </c>
      <c r="C4" s="18" t="s">
        <v>176</v>
      </c>
      <c r="D4" s="19" t="s">
        <v>177</v>
      </c>
      <c r="E4" s="19"/>
      <c r="F4" s="19"/>
      <c r="G4" s="19"/>
      <c r="H4" s="19"/>
      <c r="I4" s="20"/>
      <c r="J4" s="21" t="s">
        <v>9</v>
      </c>
      <c r="K4" s="22" t="s">
        <v>10</v>
      </c>
      <c r="L4" s="23" t="s">
        <v>1</v>
      </c>
      <c r="M4" s="23"/>
      <c r="N4" s="23"/>
      <c r="O4" s="23"/>
      <c r="P4" s="21" t="s">
        <v>11</v>
      </c>
      <c r="Q4" s="23" t="s">
        <v>12</v>
      </c>
      <c r="R4" s="23"/>
      <c r="S4" s="21" t="s">
        <v>13</v>
      </c>
      <c r="T4" s="23" t="s">
        <v>178</v>
      </c>
      <c r="U4" s="24"/>
    </row>
    <row r="5" spans="1:34" ht="15.75" customHeight="1" x14ac:dyDescent="0.2">
      <c r="B5" s="25" t="s">
        <v>15</v>
      </c>
      <c r="C5" s="26"/>
      <c r="D5" s="26"/>
      <c r="E5" s="26"/>
      <c r="F5" s="26"/>
      <c r="G5" s="26"/>
      <c r="H5" s="26"/>
      <c r="I5" s="26"/>
      <c r="J5" s="26"/>
      <c r="K5" s="26"/>
      <c r="L5" s="26"/>
      <c r="M5" s="26"/>
      <c r="N5" s="26"/>
      <c r="O5" s="26"/>
      <c r="P5" s="26"/>
      <c r="Q5" s="26"/>
      <c r="R5" s="26"/>
      <c r="S5" s="26"/>
      <c r="T5" s="26"/>
      <c r="U5" s="27"/>
    </row>
    <row r="6" spans="1:34" ht="37.5" customHeight="1" thickBot="1" x14ac:dyDescent="0.25">
      <c r="B6" s="28" t="s">
        <v>16</v>
      </c>
      <c r="C6" s="29" t="s">
        <v>179</v>
      </c>
      <c r="D6" s="29"/>
      <c r="E6" s="29"/>
      <c r="F6" s="29"/>
      <c r="G6" s="29"/>
      <c r="H6" s="30"/>
      <c r="I6" s="30"/>
      <c r="J6" s="30" t="s">
        <v>18</v>
      </c>
      <c r="K6" s="29" t="s">
        <v>180</v>
      </c>
      <c r="L6" s="29"/>
      <c r="M6" s="29"/>
      <c r="N6" s="31"/>
      <c r="O6" s="32" t="s">
        <v>20</v>
      </c>
      <c r="P6" s="29" t="s">
        <v>181</v>
      </c>
      <c r="Q6" s="29"/>
      <c r="R6" s="33"/>
      <c r="S6" s="32" t="s">
        <v>22</v>
      </c>
      <c r="T6" s="29" t="s">
        <v>182</v>
      </c>
      <c r="U6" s="34"/>
    </row>
    <row r="7" spans="1:34" ht="22.5" customHeight="1" thickTop="1" thickBot="1" x14ac:dyDescent="0.25">
      <c r="B7" s="13" t="s">
        <v>24</v>
      </c>
      <c r="C7" s="14"/>
      <c r="D7" s="14"/>
      <c r="E7" s="14"/>
      <c r="F7" s="14"/>
      <c r="G7" s="14"/>
      <c r="H7" s="15"/>
      <c r="I7" s="15"/>
      <c r="J7" s="15"/>
      <c r="K7" s="15"/>
      <c r="L7" s="15"/>
      <c r="M7" s="15"/>
      <c r="N7" s="15"/>
      <c r="O7" s="15"/>
      <c r="P7" s="15"/>
      <c r="Q7" s="15"/>
      <c r="R7" s="15"/>
      <c r="S7" s="15"/>
      <c r="T7" s="15"/>
      <c r="U7" s="16"/>
    </row>
    <row r="8" spans="1:34" ht="16.5" customHeight="1" thickTop="1" x14ac:dyDescent="0.2">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x14ac:dyDescent="0.2">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x14ac:dyDescent="0.25">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x14ac:dyDescent="0.2">
      <c r="A11" s="60"/>
      <c r="B11" s="61" t="s">
        <v>38</v>
      </c>
      <c r="C11" s="62" t="s">
        <v>183</v>
      </c>
      <c r="D11" s="62"/>
      <c r="E11" s="62"/>
      <c r="F11" s="62"/>
      <c r="G11" s="62"/>
      <c r="H11" s="62"/>
      <c r="I11" s="62" t="s">
        <v>184</v>
      </c>
      <c r="J11" s="62"/>
      <c r="K11" s="62"/>
      <c r="L11" s="62" t="s">
        <v>185</v>
      </c>
      <c r="M11" s="62"/>
      <c r="N11" s="62"/>
      <c r="O11" s="62"/>
      <c r="P11" s="63" t="s">
        <v>57</v>
      </c>
      <c r="Q11" s="63" t="s">
        <v>131</v>
      </c>
      <c r="R11" s="63">
        <v>50.88</v>
      </c>
      <c r="S11" s="63">
        <v>50.88</v>
      </c>
      <c r="T11" s="63">
        <v>59.3</v>
      </c>
      <c r="U11" s="64">
        <f t="shared" ref="U11:U18" si="0">IF(ISERR(T11/S11*100),"N/A",T11/S11*100)</f>
        <v>116.54874213836477</v>
      </c>
    </row>
    <row r="12" spans="1:34" ht="75" customHeight="1" thickBot="1" x14ac:dyDescent="0.25">
      <c r="A12" s="60"/>
      <c r="B12" s="65" t="s">
        <v>45</v>
      </c>
      <c r="C12" s="66" t="s">
        <v>45</v>
      </c>
      <c r="D12" s="66"/>
      <c r="E12" s="66"/>
      <c r="F12" s="66"/>
      <c r="G12" s="66"/>
      <c r="H12" s="66"/>
      <c r="I12" s="66" t="s">
        <v>186</v>
      </c>
      <c r="J12" s="66"/>
      <c r="K12" s="66"/>
      <c r="L12" s="66" t="s">
        <v>187</v>
      </c>
      <c r="M12" s="66"/>
      <c r="N12" s="66"/>
      <c r="O12" s="66"/>
      <c r="P12" s="67" t="s">
        <v>57</v>
      </c>
      <c r="Q12" s="67" t="s">
        <v>43</v>
      </c>
      <c r="R12" s="67">
        <v>68.760000000000005</v>
      </c>
      <c r="S12" s="67" t="s">
        <v>44</v>
      </c>
      <c r="T12" s="67" t="s">
        <v>44</v>
      </c>
      <c r="U12" s="68" t="str">
        <f t="shared" si="0"/>
        <v>N/A</v>
      </c>
    </row>
    <row r="13" spans="1:34" ht="75" customHeight="1" thickTop="1" x14ac:dyDescent="0.2">
      <c r="A13" s="60"/>
      <c r="B13" s="61" t="s">
        <v>53</v>
      </c>
      <c r="C13" s="62" t="s">
        <v>188</v>
      </c>
      <c r="D13" s="62"/>
      <c r="E13" s="62"/>
      <c r="F13" s="62"/>
      <c r="G13" s="62"/>
      <c r="H13" s="62"/>
      <c r="I13" s="62" t="s">
        <v>189</v>
      </c>
      <c r="J13" s="62"/>
      <c r="K13" s="62"/>
      <c r="L13" s="62" t="s">
        <v>190</v>
      </c>
      <c r="M13" s="62"/>
      <c r="N13" s="62"/>
      <c r="O13" s="62"/>
      <c r="P13" s="63" t="s">
        <v>57</v>
      </c>
      <c r="Q13" s="63" t="s">
        <v>131</v>
      </c>
      <c r="R13" s="63">
        <v>54.55</v>
      </c>
      <c r="S13" s="63">
        <v>54.55</v>
      </c>
      <c r="T13" s="63">
        <v>55.95</v>
      </c>
      <c r="U13" s="64">
        <f t="shared" si="0"/>
        <v>102.56645279560037</v>
      </c>
    </row>
    <row r="14" spans="1:34" ht="75" customHeight="1" thickBot="1" x14ac:dyDescent="0.25">
      <c r="A14" s="60"/>
      <c r="B14" s="65" t="s">
        <v>45</v>
      </c>
      <c r="C14" s="66" t="s">
        <v>45</v>
      </c>
      <c r="D14" s="66"/>
      <c r="E14" s="66"/>
      <c r="F14" s="66"/>
      <c r="G14" s="66"/>
      <c r="H14" s="66"/>
      <c r="I14" s="66" t="s">
        <v>191</v>
      </c>
      <c r="J14" s="66"/>
      <c r="K14" s="66"/>
      <c r="L14" s="66" t="s">
        <v>192</v>
      </c>
      <c r="M14" s="66"/>
      <c r="N14" s="66"/>
      <c r="O14" s="66"/>
      <c r="P14" s="67" t="s">
        <v>57</v>
      </c>
      <c r="Q14" s="67" t="s">
        <v>131</v>
      </c>
      <c r="R14" s="67">
        <v>69.98</v>
      </c>
      <c r="S14" s="67">
        <v>69.66</v>
      </c>
      <c r="T14" s="67">
        <v>75.83</v>
      </c>
      <c r="U14" s="68">
        <f t="shared" si="0"/>
        <v>108.85730691932243</v>
      </c>
    </row>
    <row r="15" spans="1:34" ht="75" customHeight="1" thickTop="1" x14ac:dyDescent="0.2">
      <c r="A15" s="60"/>
      <c r="B15" s="61" t="s">
        <v>63</v>
      </c>
      <c r="C15" s="62" t="s">
        <v>193</v>
      </c>
      <c r="D15" s="62"/>
      <c r="E15" s="62"/>
      <c r="F15" s="62"/>
      <c r="G15" s="62"/>
      <c r="H15" s="62"/>
      <c r="I15" s="62" t="s">
        <v>194</v>
      </c>
      <c r="J15" s="62"/>
      <c r="K15" s="62"/>
      <c r="L15" s="62" t="s">
        <v>195</v>
      </c>
      <c r="M15" s="62"/>
      <c r="N15" s="62"/>
      <c r="O15" s="62"/>
      <c r="P15" s="63" t="s">
        <v>196</v>
      </c>
      <c r="Q15" s="63" t="s">
        <v>43</v>
      </c>
      <c r="R15" s="63">
        <v>10</v>
      </c>
      <c r="S15" s="63" t="s">
        <v>44</v>
      </c>
      <c r="T15" s="63" t="s">
        <v>44</v>
      </c>
      <c r="U15" s="64" t="str">
        <f t="shared" si="0"/>
        <v>N/A</v>
      </c>
    </row>
    <row r="16" spans="1:34" ht="75" customHeight="1" thickBot="1" x14ac:dyDescent="0.25">
      <c r="A16" s="60"/>
      <c r="B16" s="65" t="s">
        <v>45</v>
      </c>
      <c r="C16" s="66" t="s">
        <v>197</v>
      </c>
      <c r="D16" s="66"/>
      <c r="E16" s="66"/>
      <c r="F16" s="66"/>
      <c r="G16" s="66"/>
      <c r="H16" s="66"/>
      <c r="I16" s="66" t="s">
        <v>198</v>
      </c>
      <c r="J16" s="66"/>
      <c r="K16" s="66"/>
      <c r="L16" s="66" t="s">
        <v>199</v>
      </c>
      <c r="M16" s="66"/>
      <c r="N16" s="66"/>
      <c r="O16" s="66"/>
      <c r="P16" s="67" t="s">
        <v>196</v>
      </c>
      <c r="Q16" s="67" t="s">
        <v>83</v>
      </c>
      <c r="R16" s="67">
        <v>0.85</v>
      </c>
      <c r="S16" s="67">
        <v>0.84</v>
      </c>
      <c r="T16" s="67">
        <v>-3.19</v>
      </c>
      <c r="U16" s="68">
        <f t="shared" si="0"/>
        <v>-379.76190476190482</v>
      </c>
    </row>
    <row r="17" spans="1:22" ht="75" customHeight="1" thickTop="1" x14ac:dyDescent="0.2">
      <c r="A17" s="60"/>
      <c r="B17" s="61" t="s">
        <v>79</v>
      </c>
      <c r="C17" s="62" t="s">
        <v>200</v>
      </c>
      <c r="D17" s="62"/>
      <c r="E17" s="62"/>
      <c r="F17" s="62"/>
      <c r="G17" s="62"/>
      <c r="H17" s="62"/>
      <c r="I17" s="62" t="s">
        <v>201</v>
      </c>
      <c r="J17" s="62"/>
      <c r="K17" s="62"/>
      <c r="L17" s="62" t="s">
        <v>202</v>
      </c>
      <c r="M17" s="62"/>
      <c r="N17" s="62"/>
      <c r="O17" s="62"/>
      <c r="P17" s="63" t="s">
        <v>196</v>
      </c>
      <c r="Q17" s="63" t="s">
        <v>203</v>
      </c>
      <c r="R17" s="63">
        <v>5.77</v>
      </c>
      <c r="S17" s="63">
        <v>5.77</v>
      </c>
      <c r="T17" s="63">
        <v>13.46</v>
      </c>
      <c r="U17" s="64">
        <f t="shared" si="0"/>
        <v>233.27556325823227</v>
      </c>
    </row>
    <row r="18" spans="1:22" ht="75" customHeight="1" thickBot="1" x14ac:dyDescent="0.25">
      <c r="A18" s="60"/>
      <c r="B18" s="65" t="s">
        <v>45</v>
      </c>
      <c r="C18" s="66" t="s">
        <v>204</v>
      </c>
      <c r="D18" s="66"/>
      <c r="E18" s="66"/>
      <c r="F18" s="66"/>
      <c r="G18" s="66"/>
      <c r="H18" s="66"/>
      <c r="I18" s="66" t="s">
        <v>205</v>
      </c>
      <c r="J18" s="66"/>
      <c r="K18" s="66"/>
      <c r="L18" s="66" t="s">
        <v>206</v>
      </c>
      <c r="M18" s="66"/>
      <c r="N18" s="66"/>
      <c r="O18" s="66"/>
      <c r="P18" s="67" t="s">
        <v>57</v>
      </c>
      <c r="Q18" s="67" t="s">
        <v>83</v>
      </c>
      <c r="R18" s="67">
        <v>88.89</v>
      </c>
      <c r="S18" s="67">
        <v>88.89</v>
      </c>
      <c r="T18" s="67">
        <v>96.91</v>
      </c>
      <c r="U18" s="68">
        <f t="shared" si="0"/>
        <v>109.02238722015973</v>
      </c>
    </row>
    <row r="19" spans="1:22" ht="22.5" customHeight="1" thickTop="1" thickBot="1" x14ac:dyDescent="0.25">
      <c r="B19" s="13" t="s">
        <v>90</v>
      </c>
      <c r="C19" s="14"/>
      <c r="D19" s="14"/>
      <c r="E19" s="14"/>
      <c r="F19" s="14"/>
      <c r="G19" s="14"/>
      <c r="H19" s="15"/>
      <c r="I19" s="15"/>
      <c r="J19" s="15"/>
      <c r="K19" s="15"/>
      <c r="L19" s="15"/>
      <c r="M19" s="15"/>
      <c r="N19" s="15"/>
      <c r="O19" s="15"/>
      <c r="P19" s="15"/>
      <c r="Q19" s="15"/>
      <c r="R19" s="15"/>
      <c r="S19" s="15"/>
      <c r="T19" s="15"/>
      <c r="U19" s="16"/>
      <c r="V19" s="70"/>
    </row>
    <row r="20" spans="1:22" ht="26.25" customHeight="1" thickTop="1" x14ac:dyDescent="0.2">
      <c r="B20" s="71"/>
      <c r="C20" s="72"/>
      <c r="D20" s="72"/>
      <c r="E20" s="72"/>
      <c r="F20" s="72"/>
      <c r="G20" s="72"/>
      <c r="H20" s="73"/>
      <c r="I20" s="73"/>
      <c r="J20" s="73"/>
      <c r="K20" s="73"/>
      <c r="L20" s="73"/>
      <c r="M20" s="73"/>
      <c r="N20" s="73"/>
      <c r="O20" s="73"/>
      <c r="P20" s="74"/>
      <c r="Q20" s="75"/>
      <c r="R20" s="76" t="s">
        <v>91</v>
      </c>
      <c r="S20" s="44" t="s">
        <v>92</v>
      </c>
      <c r="T20" s="76" t="s">
        <v>93</v>
      </c>
      <c r="U20" s="44" t="s">
        <v>94</v>
      </c>
    </row>
    <row r="21" spans="1:22" ht="26.25" customHeight="1" thickBot="1" x14ac:dyDescent="0.25">
      <c r="B21" s="77"/>
      <c r="C21" s="78"/>
      <c r="D21" s="78"/>
      <c r="E21" s="78"/>
      <c r="F21" s="78"/>
      <c r="G21" s="78"/>
      <c r="H21" s="79"/>
      <c r="I21" s="79"/>
      <c r="J21" s="79"/>
      <c r="K21" s="79"/>
      <c r="L21" s="79"/>
      <c r="M21" s="79"/>
      <c r="N21" s="79"/>
      <c r="O21" s="79"/>
      <c r="P21" s="80"/>
      <c r="Q21" s="81"/>
      <c r="R21" s="82" t="s">
        <v>95</v>
      </c>
      <c r="S21" s="81" t="s">
        <v>95</v>
      </c>
      <c r="T21" s="81" t="s">
        <v>95</v>
      </c>
      <c r="U21" s="81" t="s">
        <v>96</v>
      </c>
    </row>
    <row r="22" spans="1:22" ht="13.5" customHeight="1" thickBot="1" x14ac:dyDescent="0.25">
      <c r="B22" s="83" t="s">
        <v>97</v>
      </c>
      <c r="C22" s="84"/>
      <c r="D22" s="84"/>
      <c r="E22" s="85"/>
      <c r="F22" s="85"/>
      <c r="G22" s="85"/>
      <c r="H22" s="86"/>
      <c r="I22" s="86"/>
      <c r="J22" s="86"/>
      <c r="K22" s="86"/>
      <c r="L22" s="86"/>
      <c r="M22" s="86"/>
      <c r="N22" s="86"/>
      <c r="O22" s="86"/>
      <c r="P22" s="87"/>
      <c r="Q22" s="87"/>
      <c r="R22" s="88" t="str">
        <f t="shared" ref="R22:T23" si="1">"N/D"</f>
        <v>N/D</v>
      </c>
      <c r="S22" s="88" t="str">
        <f t="shared" si="1"/>
        <v>N/D</v>
      </c>
      <c r="T22" s="88" t="str">
        <f t="shared" si="1"/>
        <v>N/D</v>
      </c>
      <c r="U22" s="89" t="str">
        <f>+IF(ISERR(T22/S22*100),"N/A",T22/S22*100)</f>
        <v>N/A</v>
      </c>
    </row>
    <row r="23" spans="1:22" ht="13.5" customHeight="1" thickBot="1" x14ac:dyDescent="0.25">
      <c r="B23" s="90" t="s">
        <v>98</v>
      </c>
      <c r="C23" s="91"/>
      <c r="D23" s="91"/>
      <c r="E23" s="92"/>
      <c r="F23" s="92"/>
      <c r="G23" s="92"/>
      <c r="H23" s="93"/>
      <c r="I23" s="93"/>
      <c r="J23" s="93"/>
      <c r="K23" s="93"/>
      <c r="L23" s="93"/>
      <c r="M23" s="93"/>
      <c r="N23" s="93"/>
      <c r="O23" s="93"/>
      <c r="P23" s="94"/>
      <c r="Q23" s="94"/>
      <c r="R23" s="88" t="str">
        <f t="shared" si="1"/>
        <v>N/D</v>
      </c>
      <c r="S23" s="88" t="str">
        <f t="shared" si="1"/>
        <v>N/D</v>
      </c>
      <c r="T23" s="88" t="str">
        <f t="shared" si="1"/>
        <v>N/D</v>
      </c>
      <c r="U23" s="89" t="str">
        <f>+IF(ISERR(T23/S23*100),"N/A",T23/S23*100)</f>
        <v>N/A</v>
      </c>
    </row>
    <row r="24" spans="1:22" ht="14.85" customHeight="1" thickTop="1" thickBot="1" x14ac:dyDescent="0.25">
      <c r="B24" s="13" t="s">
        <v>99</v>
      </c>
      <c r="C24" s="14"/>
      <c r="D24" s="14"/>
      <c r="E24" s="14"/>
      <c r="F24" s="14"/>
      <c r="G24" s="14"/>
      <c r="H24" s="15"/>
      <c r="I24" s="15"/>
      <c r="J24" s="15"/>
      <c r="K24" s="15"/>
      <c r="L24" s="15"/>
      <c r="M24" s="15"/>
      <c r="N24" s="15"/>
      <c r="O24" s="15"/>
      <c r="P24" s="15"/>
      <c r="Q24" s="15"/>
      <c r="R24" s="15"/>
      <c r="S24" s="15"/>
      <c r="T24" s="15"/>
      <c r="U24" s="16"/>
    </row>
    <row r="25" spans="1:22" ht="44.25" customHeight="1" thickTop="1" x14ac:dyDescent="0.2">
      <c r="B25" s="95" t="s">
        <v>100</v>
      </c>
      <c r="C25" s="97"/>
      <c r="D25" s="97"/>
      <c r="E25" s="97"/>
      <c r="F25" s="97"/>
      <c r="G25" s="97"/>
      <c r="H25" s="97"/>
      <c r="I25" s="97"/>
      <c r="J25" s="97"/>
      <c r="K25" s="97"/>
      <c r="L25" s="97"/>
      <c r="M25" s="97"/>
      <c r="N25" s="97"/>
      <c r="O25" s="97"/>
      <c r="P25" s="97"/>
      <c r="Q25" s="97"/>
      <c r="R25" s="97"/>
      <c r="S25" s="97"/>
      <c r="T25" s="97"/>
      <c r="U25" s="96"/>
    </row>
    <row r="26" spans="1:22" ht="360.6" customHeight="1" x14ac:dyDescent="0.2">
      <c r="B26" s="98" t="s">
        <v>207</v>
      </c>
      <c r="C26" s="100"/>
      <c r="D26" s="100"/>
      <c r="E26" s="100"/>
      <c r="F26" s="100"/>
      <c r="G26" s="100"/>
      <c r="H26" s="100"/>
      <c r="I26" s="100"/>
      <c r="J26" s="100"/>
      <c r="K26" s="100"/>
      <c r="L26" s="100"/>
      <c r="M26" s="100"/>
      <c r="N26" s="100"/>
      <c r="O26" s="100"/>
      <c r="P26" s="100"/>
      <c r="Q26" s="100"/>
      <c r="R26" s="100"/>
      <c r="S26" s="100"/>
      <c r="T26" s="100"/>
      <c r="U26" s="99"/>
    </row>
    <row r="27" spans="1:22" ht="34.5" customHeight="1" x14ac:dyDescent="0.2">
      <c r="B27" s="98" t="s">
        <v>208</v>
      </c>
      <c r="C27" s="100"/>
      <c r="D27" s="100"/>
      <c r="E27" s="100"/>
      <c r="F27" s="100"/>
      <c r="G27" s="100"/>
      <c r="H27" s="100"/>
      <c r="I27" s="100"/>
      <c r="J27" s="100"/>
      <c r="K27" s="100"/>
      <c r="L27" s="100"/>
      <c r="M27" s="100"/>
      <c r="N27" s="100"/>
      <c r="O27" s="100"/>
      <c r="P27" s="100"/>
      <c r="Q27" s="100"/>
      <c r="R27" s="100"/>
      <c r="S27" s="100"/>
      <c r="T27" s="100"/>
      <c r="U27" s="99"/>
    </row>
    <row r="28" spans="1:22" ht="339.75" customHeight="1" x14ac:dyDescent="0.2">
      <c r="B28" s="98" t="s">
        <v>209</v>
      </c>
      <c r="C28" s="100"/>
      <c r="D28" s="100"/>
      <c r="E28" s="100"/>
      <c r="F28" s="100"/>
      <c r="G28" s="100"/>
      <c r="H28" s="100"/>
      <c r="I28" s="100"/>
      <c r="J28" s="100"/>
      <c r="K28" s="100"/>
      <c r="L28" s="100"/>
      <c r="M28" s="100"/>
      <c r="N28" s="100"/>
      <c r="O28" s="100"/>
      <c r="P28" s="100"/>
      <c r="Q28" s="100"/>
      <c r="R28" s="100"/>
      <c r="S28" s="100"/>
      <c r="T28" s="100"/>
      <c r="U28" s="99"/>
    </row>
    <row r="29" spans="1:22" ht="269.10000000000002" customHeight="1" x14ac:dyDescent="0.2">
      <c r="B29" s="98" t="s">
        <v>210</v>
      </c>
      <c r="C29" s="100"/>
      <c r="D29" s="100"/>
      <c r="E29" s="100"/>
      <c r="F29" s="100"/>
      <c r="G29" s="100"/>
      <c r="H29" s="100"/>
      <c r="I29" s="100"/>
      <c r="J29" s="100"/>
      <c r="K29" s="100"/>
      <c r="L29" s="100"/>
      <c r="M29" s="100"/>
      <c r="N29" s="100"/>
      <c r="O29" s="100"/>
      <c r="P29" s="100"/>
      <c r="Q29" s="100"/>
      <c r="R29" s="100"/>
      <c r="S29" s="100"/>
      <c r="T29" s="100"/>
      <c r="U29" s="99"/>
    </row>
    <row r="30" spans="1:22" ht="34.5" customHeight="1" x14ac:dyDescent="0.2">
      <c r="B30" s="98" t="s">
        <v>211</v>
      </c>
      <c r="C30" s="100"/>
      <c r="D30" s="100"/>
      <c r="E30" s="100"/>
      <c r="F30" s="100"/>
      <c r="G30" s="100"/>
      <c r="H30" s="100"/>
      <c r="I30" s="100"/>
      <c r="J30" s="100"/>
      <c r="K30" s="100"/>
      <c r="L30" s="100"/>
      <c r="M30" s="100"/>
      <c r="N30" s="100"/>
      <c r="O30" s="100"/>
      <c r="P30" s="100"/>
      <c r="Q30" s="100"/>
      <c r="R30" s="100"/>
      <c r="S30" s="100"/>
      <c r="T30" s="100"/>
      <c r="U30" s="99"/>
    </row>
    <row r="31" spans="1:22" ht="161.85" customHeight="1" x14ac:dyDescent="0.2">
      <c r="B31" s="98" t="s">
        <v>212</v>
      </c>
      <c r="C31" s="100"/>
      <c r="D31" s="100"/>
      <c r="E31" s="100"/>
      <c r="F31" s="100"/>
      <c r="G31" s="100"/>
      <c r="H31" s="100"/>
      <c r="I31" s="100"/>
      <c r="J31" s="100"/>
      <c r="K31" s="100"/>
      <c r="L31" s="100"/>
      <c r="M31" s="100"/>
      <c r="N31" s="100"/>
      <c r="O31" s="100"/>
      <c r="P31" s="100"/>
      <c r="Q31" s="100"/>
      <c r="R31" s="100"/>
      <c r="S31" s="100"/>
      <c r="T31" s="100"/>
      <c r="U31" s="99"/>
    </row>
    <row r="32" spans="1:22" ht="182.85" customHeight="1" x14ac:dyDescent="0.2">
      <c r="B32" s="98" t="s">
        <v>213</v>
      </c>
      <c r="C32" s="100"/>
      <c r="D32" s="100"/>
      <c r="E32" s="100"/>
      <c r="F32" s="100"/>
      <c r="G32" s="100"/>
      <c r="H32" s="100"/>
      <c r="I32" s="100"/>
      <c r="J32" s="100"/>
      <c r="K32" s="100"/>
      <c r="L32" s="100"/>
      <c r="M32" s="100"/>
      <c r="N32" s="100"/>
      <c r="O32" s="100"/>
      <c r="P32" s="100"/>
      <c r="Q32" s="100"/>
      <c r="R32" s="100"/>
      <c r="S32" s="100"/>
      <c r="T32" s="100"/>
      <c r="U32" s="99"/>
    </row>
    <row r="33" spans="2:21" ht="254.1" customHeight="1" thickBot="1" x14ac:dyDescent="0.25">
      <c r="B33" s="101" t="s">
        <v>214</v>
      </c>
      <c r="C33" s="103"/>
      <c r="D33" s="103"/>
      <c r="E33" s="103"/>
      <c r="F33" s="103"/>
      <c r="G33" s="103"/>
      <c r="H33" s="103"/>
      <c r="I33" s="103"/>
      <c r="J33" s="103"/>
      <c r="K33" s="103"/>
      <c r="L33" s="103"/>
      <c r="M33" s="103"/>
      <c r="N33" s="103"/>
      <c r="O33" s="103"/>
      <c r="P33" s="103"/>
      <c r="Q33" s="103"/>
      <c r="R33" s="103"/>
      <c r="S33" s="103"/>
      <c r="T33" s="103"/>
      <c r="U33" s="102"/>
    </row>
  </sheetData>
  <mergeCells count="56">
    <mergeCell ref="B32:U32"/>
    <mergeCell ref="B33:U33"/>
    <mergeCell ref="B26:U26"/>
    <mergeCell ref="B27:U27"/>
    <mergeCell ref="B28:U28"/>
    <mergeCell ref="B29:U29"/>
    <mergeCell ref="B30:U30"/>
    <mergeCell ref="B31:U31"/>
    <mergeCell ref="C18:H18"/>
    <mergeCell ref="I18:K18"/>
    <mergeCell ref="L18:O18"/>
    <mergeCell ref="B22:D22"/>
    <mergeCell ref="B23:D23"/>
    <mergeCell ref="B25:U25"/>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7"/>
  <sheetViews>
    <sheetView view="pageBreakPreview" zoomScale="80" zoomScaleNormal="80" zoomScaleSheetLayoutView="80" workbookViewId="0">
      <selection activeCell="I12" sqref="I12:K1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4"/>
      <c r="B1" s="8" t="s">
        <v>497</v>
      </c>
      <c r="C1" s="8"/>
      <c r="D1" s="8"/>
      <c r="E1" s="8"/>
      <c r="F1" s="8"/>
      <c r="G1" s="8"/>
      <c r="H1" s="8"/>
      <c r="I1" s="8"/>
      <c r="J1" s="8"/>
      <c r="K1" s="8"/>
      <c r="L1" s="8"/>
      <c r="M1" s="4" t="s">
        <v>4</v>
      </c>
      <c r="N1" s="4"/>
      <c r="O1" s="4"/>
      <c r="P1" s="9"/>
      <c r="Q1" s="9"/>
      <c r="R1" s="9"/>
      <c r="Y1" s="10"/>
      <c r="Z1" s="10"/>
      <c r="AA1" s="11"/>
      <c r="AH1" s="12"/>
    </row>
    <row r="2" spans="1:34" ht="13.5" customHeight="1" thickBot="1" x14ac:dyDescent="0.25"/>
    <row r="3" spans="1:34" ht="22.5" customHeight="1" thickTop="1" thickBot="1" x14ac:dyDescent="0.25">
      <c r="B3" s="13" t="s">
        <v>5</v>
      </c>
      <c r="C3" s="14"/>
      <c r="D3" s="14"/>
      <c r="E3" s="14"/>
      <c r="F3" s="14"/>
      <c r="G3" s="14"/>
      <c r="H3" s="15"/>
      <c r="I3" s="15"/>
      <c r="J3" s="15"/>
      <c r="K3" s="15"/>
      <c r="L3" s="15"/>
      <c r="M3" s="15"/>
      <c r="N3" s="15"/>
      <c r="O3" s="15"/>
      <c r="P3" s="15"/>
      <c r="Q3" s="15"/>
      <c r="R3" s="15"/>
      <c r="S3" s="15"/>
      <c r="T3" s="15"/>
      <c r="U3" s="16"/>
    </row>
    <row r="4" spans="1:34" ht="51.75" customHeight="1" thickTop="1" x14ac:dyDescent="0.2">
      <c r="B4" s="17" t="s">
        <v>6</v>
      </c>
      <c r="C4" s="18" t="s">
        <v>215</v>
      </c>
      <c r="D4" s="19" t="s">
        <v>216</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x14ac:dyDescent="0.2">
      <c r="B5" s="25" t="s">
        <v>15</v>
      </c>
      <c r="C5" s="26"/>
      <c r="D5" s="26"/>
      <c r="E5" s="26"/>
      <c r="F5" s="26"/>
      <c r="G5" s="26"/>
      <c r="H5" s="26"/>
      <c r="I5" s="26"/>
      <c r="J5" s="26"/>
      <c r="K5" s="26"/>
      <c r="L5" s="26"/>
      <c r="M5" s="26"/>
      <c r="N5" s="26"/>
      <c r="O5" s="26"/>
      <c r="P5" s="26"/>
      <c r="Q5" s="26"/>
      <c r="R5" s="26"/>
      <c r="S5" s="26"/>
      <c r="T5" s="26"/>
      <c r="U5" s="27"/>
    </row>
    <row r="6" spans="1:34" ht="37.5" customHeight="1" thickBot="1" x14ac:dyDescent="0.25">
      <c r="B6" s="28" t="s">
        <v>16</v>
      </c>
      <c r="C6" s="29" t="s">
        <v>17</v>
      </c>
      <c r="D6" s="29"/>
      <c r="E6" s="29"/>
      <c r="F6" s="29"/>
      <c r="G6" s="29"/>
      <c r="H6" s="30"/>
      <c r="I6" s="30"/>
      <c r="J6" s="30" t="s">
        <v>18</v>
      </c>
      <c r="K6" s="29" t="s">
        <v>19</v>
      </c>
      <c r="L6" s="29"/>
      <c r="M6" s="29"/>
      <c r="N6" s="31"/>
      <c r="O6" s="32" t="s">
        <v>20</v>
      </c>
      <c r="P6" s="29" t="s">
        <v>217</v>
      </c>
      <c r="Q6" s="29"/>
      <c r="R6" s="33"/>
      <c r="S6" s="32" t="s">
        <v>22</v>
      </c>
      <c r="T6" s="29" t="s">
        <v>218</v>
      </c>
      <c r="U6" s="34"/>
    </row>
    <row r="7" spans="1:34" ht="22.5" customHeight="1" thickTop="1" thickBot="1" x14ac:dyDescent="0.25">
      <c r="B7" s="13" t="s">
        <v>24</v>
      </c>
      <c r="C7" s="14"/>
      <c r="D7" s="14"/>
      <c r="E7" s="14"/>
      <c r="F7" s="14"/>
      <c r="G7" s="14"/>
      <c r="H7" s="15"/>
      <c r="I7" s="15"/>
      <c r="J7" s="15"/>
      <c r="K7" s="15"/>
      <c r="L7" s="15"/>
      <c r="M7" s="15"/>
      <c r="N7" s="15"/>
      <c r="O7" s="15"/>
      <c r="P7" s="15"/>
      <c r="Q7" s="15"/>
      <c r="R7" s="15"/>
      <c r="S7" s="15"/>
      <c r="T7" s="15"/>
      <c r="U7" s="16"/>
    </row>
    <row r="8" spans="1:34" ht="16.5" customHeight="1" thickTop="1" x14ac:dyDescent="0.2">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x14ac:dyDescent="0.2">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x14ac:dyDescent="0.25">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x14ac:dyDescent="0.25">
      <c r="A11" s="60"/>
      <c r="B11" s="61" t="s">
        <v>38</v>
      </c>
      <c r="C11" s="62" t="s">
        <v>219</v>
      </c>
      <c r="D11" s="62"/>
      <c r="E11" s="62"/>
      <c r="F11" s="62"/>
      <c r="G11" s="62"/>
      <c r="H11" s="62"/>
      <c r="I11" s="62" t="s">
        <v>220</v>
      </c>
      <c r="J11" s="62"/>
      <c r="K11" s="62"/>
      <c r="L11" s="62" t="s">
        <v>221</v>
      </c>
      <c r="M11" s="62"/>
      <c r="N11" s="62"/>
      <c r="O11" s="62"/>
      <c r="P11" s="63" t="s">
        <v>57</v>
      </c>
      <c r="Q11" s="63" t="s">
        <v>43</v>
      </c>
      <c r="R11" s="63">
        <v>45.71</v>
      </c>
      <c r="S11" s="63" t="s">
        <v>44</v>
      </c>
      <c r="T11" s="63" t="s">
        <v>44</v>
      </c>
      <c r="U11" s="64" t="str">
        <f t="shared" ref="U11:U20" si="0">IF(ISERR(T11/S11*100),"N/A",T11/S11*100)</f>
        <v>N/A</v>
      </c>
    </row>
    <row r="12" spans="1:34" ht="75" customHeight="1" thickTop="1" x14ac:dyDescent="0.2">
      <c r="A12" s="60"/>
      <c r="B12" s="61" t="s">
        <v>53</v>
      </c>
      <c r="C12" s="62" t="s">
        <v>222</v>
      </c>
      <c r="D12" s="62"/>
      <c r="E12" s="62"/>
      <c r="F12" s="62"/>
      <c r="G12" s="62"/>
      <c r="H12" s="62"/>
      <c r="I12" s="62" t="s">
        <v>223</v>
      </c>
      <c r="J12" s="62"/>
      <c r="K12" s="62"/>
      <c r="L12" s="62" t="s">
        <v>224</v>
      </c>
      <c r="M12" s="62"/>
      <c r="N12" s="62"/>
      <c r="O12" s="62"/>
      <c r="P12" s="63" t="s">
        <v>57</v>
      </c>
      <c r="Q12" s="63" t="s">
        <v>67</v>
      </c>
      <c r="R12" s="63">
        <v>46.97</v>
      </c>
      <c r="S12" s="63">
        <v>46.83</v>
      </c>
      <c r="T12" s="63">
        <v>47.69</v>
      </c>
      <c r="U12" s="64">
        <f t="shared" si="0"/>
        <v>101.83642963912023</v>
      </c>
    </row>
    <row r="13" spans="1:34" ht="75" customHeight="1" thickBot="1" x14ac:dyDescent="0.25">
      <c r="A13" s="60"/>
      <c r="B13" s="65" t="s">
        <v>45</v>
      </c>
      <c r="C13" s="66" t="s">
        <v>45</v>
      </c>
      <c r="D13" s="66"/>
      <c r="E13" s="66"/>
      <c r="F13" s="66"/>
      <c r="G13" s="66"/>
      <c r="H13" s="66"/>
      <c r="I13" s="66" t="s">
        <v>225</v>
      </c>
      <c r="J13" s="66"/>
      <c r="K13" s="66"/>
      <c r="L13" s="66" t="s">
        <v>226</v>
      </c>
      <c r="M13" s="66"/>
      <c r="N13" s="66"/>
      <c r="O13" s="66"/>
      <c r="P13" s="67" t="s">
        <v>57</v>
      </c>
      <c r="Q13" s="67" t="s">
        <v>67</v>
      </c>
      <c r="R13" s="67">
        <v>33.24</v>
      </c>
      <c r="S13" s="67">
        <v>31.16</v>
      </c>
      <c r="T13" s="67">
        <v>34.340000000000003</v>
      </c>
      <c r="U13" s="68">
        <f t="shared" si="0"/>
        <v>110.20539152759949</v>
      </c>
    </row>
    <row r="14" spans="1:34" ht="75" customHeight="1" thickTop="1" x14ac:dyDescent="0.2">
      <c r="A14" s="60"/>
      <c r="B14" s="61" t="s">
        <v>63</v>
      </c>
      <c r="C14" s="62" t="s">
        <v>227</v>
      </c>
      <c r="D14" s="62"/>
      <c r="E14" s="62"/>
      <c r="F14" s="62"/>
      <c r="G14" s="62"/>
      <c r="H14" s="62"/>
      <c r="I14" s="62" t="s">
        <v>228</v>
      </c>
      <c r="J14" s="62"/>
      <c r="K14" s="62"/>
      <c r="L14" s="62" t="s">
        <v>229</v>
      </c>
      <c r="M14" s="62"/>
      <c r="N14" s="62"/>
      <c r="O14" s="62"/>
      <c r="P14" s="63" t="s">
        <v>57</v>
      </c>
      <c r="Q14" s="63" t="s">
        <v>203</v>
      </c>
      <c r="R14" s="63">
        <v>100</v>
      </c>
      <c r="S14" s="63">
        <v>100</v>
      </c>
      <c r="T14" s="63">
        <v>130.46</v>
      </c>
      <c r="U14" s="64">
        <f t="shared" si="0"/>
        <v>130.46</v>
      </c>
    </row>
    <row r="15" spans="1:34" ht="75" customHeight="1" x14ac:dyDescent="0.2">
      <c r="A15" s="60"/>
      <c r="B15" s="65" t="s">
        <v>45</v>
      </c>
      <c r="C15" s="66" t="s">
        <v>45</v>
      </c>
      <c r="D15" s="66"/>
      <c r="E15" s="66"/>
      <c r="F15" s="66"/>
      <c r="G15" s="66"/>
      <c r="H15" s="66"/>
      <c r="I15" s="66" t="s">
        <v>230</v>
      </c>
      <c r="J15" s="66"/>
      <c r="K15" s="66"/>
      <c r="L15" s="66" t="s">
        <v>231</v>
      </c>
      <c r="M15" s="66"/>
      <c r="N15" s="66"/>
      <c r="O15" s="66"/>
      <c r="P15" s="67" t="s">
        <v>57</v>
      </c>
      <c r="Q15" s="67" t="s">
        <v>232</v>
      </c>
      <c r="R15" s="67">
        <v>93.27</v>
      </c>
      <c r="S15" s="67">
        <v>93.31</v>
      </c>
      <c r="T15" s="67">
        <v>94.04</v>
      </c>
      <c r="U15" s="68">
        <f t="shared" si="0"/>
        <v>100.78233844175331</v>
      </c>
    </row>
    <row r="16" spans="1:34" ht="75" customHeight="1" x14ac:dyDescent="0.2">
      <c r="A16" s="60"/>
      <c r="B16" s="65" t="s">
        <v>45</v>
      </c>
      <c r="C16" s="66" t="s">
        <v>233</v>
      </c>
      <c r="D16" s="66"/>
      <c r="E16" s="66"/>
      <c r="F16" s="66"/>
      <c r="G16" s="66"/>
      <c r="H16" s="66"/>
      <c r="I16" s="66" t="s">
        <v>234</v>
      </c>
      <c r="J16" s="66"/>
      <c r="K16" s="66"/>
      <c r="L16" s="66" t="s">
        <v>235</v>
      </c>
      <c r="M16" s="66"/>
      <c r="N16" s="66"/>
      <c r="O16" s="66"/>
      <c r="P16" s="67" t="s">
        <v>57</v>
      </c>
      <c r="Q16" s="67" t="s">
        <v>67</v>
      </c>
      <c r="R16" s="67">
        <v>76.790000000000006</v>
      </c>
      <c r="S16" s="67">
        <v>69.430000000000007</v>
      </c>
      <c r="T16" s="67">
        <v>75.45</v>
      </c>
      <c r="U16" s="68">
        <f t="shared" si="0"/>
        <v>108.67060348552498</v>
      </c>
    </row>
    <row r="17" spans="1:22" ht="75" customHeight="1" thickBot="1" x14ac:dyDescent="0.25">
      <c r="A17" s="60"/>
      <c r="B17" s="65" t="s">
        <v>45</v>
      </c>
      <c r="C17" s="66" t="s">
        <v>45</v>
      </c>
      <c r="D17" s="66"/>
      <c r="E17" s="66"/>
      <c r="F17" s="66"/>
      <c r="G17" s="66"/>
      <c r="H17" s="66"/>
      <c r="I17" s="66" t="s">
        <v>236</v>
      </c>
      <c r="J17" s="66"/>
      <c r="K17" s="66"/>
      <c r="L17" s="66" t="s">
        <v>237</v>
      </c>
      <c r="M17" s="66"/>
      <c r="N17" s="66"/>
      <c r="O17" s="66"/>
      <c r="P17" s="67" t="s">
        <v>57</v>
      </c>
      <c r="Q17" s="67" t="s">
        <v>67</v>
      </c>
      <c r="R17" s="67">
        <v>32.79</v>
      </c>
      <c r="S17" s="67">
        <v>33.25</v>
      </c>
      <c r="T17" s="67">
        <v>33.93</v>
      </c>
      <c r="U17" s="68">
        <f t="shared" si="0"/>
        <v>102.0451127819549</v>
      </c>
    </row>
    <row r="18" spans="1:22" ht="75" customHeight="1" thickTop="1" x14ac:dyDescent="0.2">
      <c r="A18" s="60"/>
      <c r="B18" s="61" t="s">
        <v>79</v>
      </c>
      <c r="C18" s="62" t="s">
        <v>238</v>
      </c>
      <c r="D18" s="62"/>
      <c r="E18" s="62"/>
      <c r="F18" s="62"/>
      <c r="G18" s="62"/>
      <c r="H18" s="62"/>
      <c r="I18" s="62" t="s">
        <v>239</v>
      </c>
      <c r="J18" s="62"/>
      <c r="K18" s="62"/>
      <c r="L18" s="62" t="s">
        <v>240</v>
      </c>
      <c r="M18" s="62"/>
      <c r="N18" s="62"/>
      <c r="O18" s="62"/>
      <c r="P18" s="63" t="s">
        <v>57</v>
      </c>
      <c r="Q18" s="63" t="s">
        <v>83</v>
      </c>
      <c r="R18" s="63">
        <v>68.02</v>
      </c>
      <c r="S18" s="63">
        <v>68.010000000000005</v>
      </c>
      <c r="T18" s="63">
        <v>69.41</v>
      </c>
      <c r="U18" s="64">
        <f t="shared" si="0"/>
        <v>102.05852080576385</v>
      </c>
    </row>
    <row r="19" spans="1:22" ht="75" customHeight="1" x14ac:dyDescent="0.2">
      <c r="A19" s="60"/>
      <c r="B19" s="65" t="s">
        <v>45</v>
      </c>
      <c r="C19" s="66" t="s">
        <v>45</v>
      </c>
      <c r="D19" s="66"/>
      <c r="E19" s="66"/>
      <c r="F19" s="66"/>
      <c r="G19" s="66"/>
      <c r="H19" s="66"/>
      <c r="I19" s="66" t="s">
        <v>241</v>
      </c>
      <c r="J19" s="66"/>
      <c r="K19" s="66"/>
      <c r="L19" s="66" t="s">
        <v>242</v>
      </c>
      <c r="M19" s="66"/>
      <c r="N19" s="66"/>
      <c r="O19" s="66"/>
      <c r="P19" s="67" t="s">
        <v>57</v>
      </c>
      <c r="Q19" s="67" t="s">
        <v>83</v>
      </c>
      <c r="R19" s="67">
        <v>93.9</v>
      </c>
      <c r="S19" s="67">
        <v>93.8</v>
      </c>
      <c r="T19" s="67">
        <v>95.37</v>
      </c>
      <c r="U19" s="68">
        <f t="shared" si="0"/>
        <v>101.67377398720683</v>
      </c>
    </row>
    <row r="20" spans="1:22" ht="75" customHeight="1" thickBot="1" x14ac:dyDescent="0.25">
      <c r="A20" s="60"/>
      <c r="B20" s="65" t="s">
        <v>45</v>
      </c>
      <c r="C20" s="66" t="s">
        <v>243</v>
      </c>
      <c r="D20" s="66"/>
      <c r="E20" s="66"/>
      <c r="F20" s="66"/>
      <c r="G20" s="66"/>
      <c r="H20" s="66"/>
      <c r="I20" s="66" t="s">
        <v>244</v>
      </c>
      <c r="J20" s="66"/>
      <c r="K20" s="66"/>
      <c r="L20" s="66" t="s">
        <v>245</v>
      </c>
      <c r="M20" s="66"/>
      <c r="N20" s="66"/>
      <c r="O20" s="66"/>
      <c r="P20" s="67" t="s">
        <v>57</v>
      </c>
      <c r="Q20" s="67" t="s">
        <v>83</v>
      </c>
      <c r="R20" s="67">
        <v>88.35</v>
      </c>
      <c r="S20" s="67">
        <v>88.35</v>
      </c>
      <c r="T20" s="67">
        <v>90.82</v>
      </c>
      <c r="U20" s="68">
        <f t="shared" si="0"/>
        <v>102.79569892473117</v>
      </c>
    </row>
    <row r="21" spans="1:22" ht="22.5" customHeight="1" thickTop="1" thickBot="1" x14ac:dyDescent="0.25">
      <c r="B21" s="13" t="s">
        <v>90</v>
      </c>
      <c r="C21" s="14"/>
      <c r="D21" s="14"/>
      <c r="E21" s="14"/>
      <c r="F21" s="14"/>
      <c r="G21" s="14"/>
      <c r="H21" s="15"/>
      <c r="I21" s="15"/>
      <c r="J21" s="15"/>
      <c r="K21" s="15"/>
      <c r="L21" s="15"/>
      <c r="M21" s="15"/>
      <c r="N21" s="15"/>
      <c r="O21" s="15"/>
      <c r="P21" s="15"/>
      <c r="Q21" s="15"/>
      <c r="R21" s="15"/>
      <c r="S21" s="15"/>
      <c r="T21" s="15"/>
      <c r="U21" s="16"/>
      <c r="V21" s="70"/>
    </row>
    <row r="22" spans="1:22" ht="26.25" customHeight="1" thickTop="1" x14ac:dyDescent="0.2">
      <c r="B22" s="71"/>
      <c r="C22" s="72"/>
      <c r="D22" s="72"/>
      <c r="E22" s="72"/>
      <c r="F22" s="72"/>
      <c r="G22" s="72"/>
      <c r="H22" s="73"/>
      <c r="I22" s="73"/>
      <c r="J22" s="73"/>
      <c r="K22" s="73"/>
      <c r="L22" s="73"/>
      <c r="M22" s="73"/>
      <c r="N22" s="73"/>
      <c r="O22" s="73"/>
      <c r="P22" s="74"/>
      <c r="Q22" s="75"/>
      <c r="R22" s="76" t="s">
        <v>91</v>
      </c>
      <c r="S22" s="44" t="s">
        <v>92</v>
      </c>
      <c r="T22" s="76" t="s">
        <v>93</v>
      </c>
      <c r="U22" s="44" t="s">
        <v>94</v>
      </c>
    </row>
    <row r="23" spans="1:22" ht="26.25" customHeight="1" thickBot="1" x14ac:dyDescent="0.25">
      <c r="B23" s="77"/>
      <c r="C23" s="78"/>
      <c r="D23" s="78"/>
      <c r="E23" s="78"/>
      <c r="F23" s="78"/>
      <c r="G23" s="78"/>
      <c r="H23" s="79"/>
      <c r="I23" s="79"/>
      <c r="J23" s="79"/>
      <c r="K23" s="79"/>
      <c r="L23" s="79"/>
      <c r="M23" s="79"/>
      <c r="N23" s="79"/>
      <c r="O23" s="79"/>
      <c r="P23" s="80"/>
      <c r="Q23" s="81"/>
      <c r="R23" s="82" t="s">
        <v>95</v>
      </c>
      <c r="S23" s="81" t="s">
        <v>95</v>
      </c>
      <c r="T23" s="81" t="s">
        <v>95</v>
      </c>
      <c r="U23" s="81" t="s">
        <v>96</v>
      </c>
    </row>
    <row r="24" spans="1:22" ht="13.5" customHeight="1" thickBot="1" x14ac:dyDescent="0.25">
      <c r="B24" s="83" t="s">
        <v>97</v>
      </c>
      <c r="C24" s="84"/>
      <c r="D24" s="84"/>
      <c r="E24" s="85"/>
      <c r="F24" s="85"/>
      <c r="G24" s="85"/>
      <c r="H24" s="86"/>
      <c r="I24" s="86"/>
      <c r="J24" s="86"/>
      <c r="K24" s="86"/>
      <c r="L24" s="86"/>
      <c r="M24" s="86"/>
      <c r="N24" s="86"/>
      <c r="O24" s="86"/>
      <c r="P24" s="87"/>
      <c r="Q24" s="87"/>
      <c r="R24" s="88" t="str">
        <f t="shared" ref="R24:T25" si="1">"N/D"</f>
        <v>N/D</v>
      </c>
      <c r="S24" s="88" t="str">
        <f t="shared" si="1"/>
        <v>N/D</v>
      </c>
      <c r="T24" s="88" t="str">
        <f t="shared" si="1"/>
        <v>N/D</v>
      </c>
      <c r="U24" s="89" t="str">
        <f>+IF(ISERR(T24/S24*100),"N/A",T24/S24*100)</f>
        <v>N/A</v>
      </c>
    </row>
    <row r="25" spans="1:22" ht="13.5" customHeight="1" thickBot="1" x14ac:dyDescent="0.25">
      <c r="B25" s="90" t="s">
        <v>98</v>
      </c>
      <c r="C25" s="91"/>
      <c r="D25" s="91"/>
      <c r="E25" s="92"/>
      <c r="F25" s="92"/>
      <c r="G25" s="92"/>
      <c r="H25" s="93"/>
      <c r="I25" s="93"/>
      <c r="J25" s="93"/>
      <c r="K25" s="93"/>
      <c r="L25" s="93"/>
      <c r="M25" s="93"/>
      <c r="N25" s="93"/>
      <c r="O25" s="93"/>
      <c r="P25" s="94"/>
      <c r="Q25" s="94"/>
      <c r="R25" s="88" t="str">
        <f t="shared" si="1"/>
        <v>N/D</v>
      </c>
      <c r="S25" s="88" t="str">
        <f t="shared" si="1"/>
        <v>N/D</v>
      </c>
      <c r="T25" s="88" t="str">
        <f t="shared" si="1"/>
        <v>N/D</v>
      </c>
      <c r="U25" s="89" t="str">
        <f>+IF(ISERR(T25/S25*100),"N/A",T25/S25*100)</f>
        <v>N/A</v>
      </c>
    </row>
    <row r="26" spans="1:22" ht="14.85" customHeight="1" thickTop="1" thickBot="1" x14ac:dyDescent="0.25">
      <c r="B26" s="13" t="s">
        <v>99</v>
      </c>
      <c r="C26" s="14"/>
      <c r="D26" s="14"/>
      <c r="E26" s="14"/>
      <c r="F26" s="14"/>
      <c r="G26" s="14"/>
      <c r="H26" s="15"/>
      <c r="I26" s="15"/>
      <c r="J26" s="15"/>
      <c r="K26" s="15"/>
      <c r="L26" s="15"/>
      <c r="M26" s="15"/>
      <c r="N26" s="15"/>
      <c r="O26" s="15"/>
      <c r="P26" s="15"/>
      <c r="Q26" s="15"/>
      <c r="R26" s="15"/>
      <c r="S26" s="15"/>
      <c r="T26" s="15"/>
      <c r="U26" s="16"/>
    </row>
    <row r="27" spans="1:22" ht="44.25" customHeight="1" thickTop="1" x14ac:dyDescent="0.2">
      <c r="B27" s="95" t="s">
        <v>100</v>
      </c>
      <c r="C27" s="97"/>
      <c r="D27" s="97"/>
      <c r="E27" s="97"/>
      <c r="F27" s="97"/>
      <c r="G27" s="97"/>
      <c r="H27" s="97"/>
      <c r="I27" s="97"/>
      <c r="J27" s="97"/>
      <c r="K27" s="97"/>
      <c r="L27" s="97"/>
      <c r="M27" s="97"/>
      <c r="N27" s="97"/>
      <c r="O27" s="97"/>
      <c r="P27" s="97"/>
      <c r="Q27" s="97"/>
      <c r="R27" s="97"/>
      <c r="S27" s="97"/>
      <c r="T27" s="97"/>
      <c r="U27" s="96"/>
    </row>
    <row r="28" spans="1:22" ht="34.5" customHeight="1" x14ac:dyDescent="0.2">
      <c r="B28" s="98" t="s">
        <v>246</v>
      </c>
      <c r="C28" s="100"/>
      <c r="D28" s="100"/>
      <c r="E28" s="100"/>
      <c r="F28" s="100"/>
      <c r="G28" s="100"/>
      <c r="H28" s="100"/>
      <c r="I28" s="100"/>
      <c r="J28" s="100"/>
      <c r="K28" s="100"/>
      <c r="L28" s="100"/>
      <c r="M28" s="100"/>
      <c r="N28" s="100"/>
      <c r="O28" s="100"/>
      <c r="P28" s="100"/>
      <c r="Q28" s="100"/>
      <c r="R28" s="100"/>
      <c r="S28" s="100"/>
      <c r="T28" s="100"/>
      <c r="U28" s="99"/>
    </row>
    <row r="29" spans="1:22" ht="71.25" customHeight="1" x14ac:dyDescent="0.2">
      <c r="B29" s="98" t="s">
        <v>247</v>
      </c>
      <c r="C29" s="100"/>
      <c r="D29" s="100"/>
      <c r="E29" s="100"/>
      <c r="F29" s="100"/>
      <c r="G29" s="100"/>
      <c r="H29" s="100"/>
      <c r="I29" s="100"/>
      <c r="J29" s="100"/>
      <c r="K29" s="100"/>
      <c r="L29" s="100"/>
      <c r="M29" s="100"/>
      <c r="N29" s="100"/>
      <c r="O29" s="100"/>
      <c r="P29" s="100"/>
      <c r="Q29" s="100"/>
      <c r="R29" s="100"/>
      <c r="S29" s="100"/>
      <c r="T29" s="100"/>
      <c r="U29" s="99"/>
    </row>
    <row r="30" spans="1:22" ht="45" customHeight="1" x14ac:dyDescent="0.2">
      <c r="B30" s="98" t="s">
        <v>248</v>
      </c>
      <c r="C30" s="100"/>
      <c r="D30" s="100"/>
      <c r="E30" s="100"/>
      <c r="F30" s="100"/>
      <c r="G30" s="100"/>
      <c r="H30" s="100"/>
      <c r="I30" s="100"/>
      <c r="J30" s="100"/>
      <c r="K30" s="100"/>
      <c r="L30" s="100"/>
      <c r="M30" s="100"/>
      <c r="N30" s="100"/>
      <c r="O30" s="100"/>
      <c r="P30" s="100"/>
      <c r="Q30" s="100"/>
      <c r="R30" s="100"/>
      <c r="S30" s="100"/>
      <c r="T30" s="100"/>
      <c r="U30" s="99"/>
    </row>
    <row r="31" spans="1:22" ht="57.95" customHeight="1" x14ac:dyDescent="0.2">
      <c r="B31" s="98" t="s">
        <v>249</v>
      </c>
      <c r="C31" s="100"/>
      <c r="D31" s="100"/>
      <c r="E31" s="100"/>
      <c r="F31" s="100"/>
      <c r="G31" s="100"/>
      <c r="H31" s="100"/>
      <c r="I31" s="100"/>
      <c r="J31" s="100"/>
      <c r="K31" s="100"/>
      <c r="L31" s="100"/>
      <c r="M31" s="100"/>
      <c r="N31" s="100"/>
      <c r="O31" s="100"/>
      <c r="P31" s="100"/>
      <c r="Q31" s="100"/>
      <c r="R31" s="100"/>
      <c r="S31" s="100"/>
      <c r="T31" s="100"/>
      <c r="U31" s="99"/>
    </row>
    <row r="32" spans="1:22" ht="67.5" customHeight="1" x14ac:dyDescent="0.2">
      <c r="B32" s="98" t="s">
        <v>250</v>
      </c>
      <c r="C32" s="100"/>
      <c r="D32" s="100"/>
      <c r="E32" s="100"/>
      <c r="F32" s="100"/>
      <c r="G32" s="100"/>
      <c r="H32" s="100"/>
      <c r="I32" s="100"/>
      <c r="J32" s="100"/>
      <c r="K32" s="100"/>
      <c r="L32" s="100"/>
      <c r="M32" s="100"/>
      <c r="N32" s="100"/>
      <c r="O32" s="100"/>
      <c r="P32" s="100"/>
      <c r="Q32" s="100"/>
      <c r="R32" s="100"/>
      <c r="S32" s="100"/>
      <c r="T32" s="100"/>
      <c r="U32" s="99"/>
    </row>
    <row r="33" spans="2:21" ht="52.7" customHeight="1" x14ac:dyDescent="0.2">
      <c r="B33" s="98" t="s">
        <v>251</v>
      </c>
      <c r="C33" s="100"/>
      <c r="D33" s="100"/>
      <c r="E33" s="100"/>
      <c r="F33" s="100"/>
      <c r="G33" s="100"/>
      <c r="H33" s="100"/>
      <c r="I33" s="100"/>
      <c r="J33" s="100"/>
      <c r="K33" s="100"/>
      <c r="L33" s="100"/>
      <c r="M33" s="100"/>
      <c r="N33" s="100"/>
      <c r="O33" s="100"/>
      <c r="P33" s="100"/>
      <c r="Q33" s="100"/>
      <c r="R33" s="100"/>
      <c r="S33" s="100"/>
      <c r="T33" s="100"/>
      <c r="U33" s="99"/>
    </row>
    <row r="34" spans="2:21" ht="53.1" customHeight="1" x14ac:dyDescent="0.2">
      <c r="B34" s="98" t="s">
        <v>252</v>
      </c>
      <c r="C34" s="100"/>
      <c r="D34" s="100"/>
      <c r="E34" s="100"/>
      <c r="F34" s="100"/>
      <c r="G34" s="100"/>
      <c r="H34" s="100"/>
      <c r="I34" s="100"/>
      <c r="J34" s="100"/>
      <c r="K34" s="100"/>
      <c r="L34" s="100"/>
      <c r="M34" s="100"/>
      <c r="N34" s="100"/>
      <c r="O34" s="100"/>
      <c r="P34" s="100"/>
      <c r="Q34" s="100"/>
      <c r="R34" s="100"/>
      <c r="S34" s="100"/>
      <c r="T34" s="100"/>
      <c r="U34" s="99"/>
    </row>
    <row r="35" spans="2:21" ht="96.95" customHeight="1" x14ac:dyDescent="0.2">
      <c r="B35" s="98" t="s">
        <v>253</v>
      </c>
      <c r="C35" s="100"/>
      <c r="D35" s="100"/>
      <c r="E35" s="100"/>
      <c r="F35" s="100"/>
      <c r="G35" s="100"/>
      <c r="H35" s="100"/>
      <c r="I35" s="100"/>
      <c r="J35" s="100"/>
      <c r="K35" s="100"/>
      <c r="L35" s="100"/>
      <c r="M35" s="100"/>
      <c r="N35" s="100"/>
      <c r="O35" s="100"/>
      <c r="P35" s="100"/>
      <c r="Q35" s="100"/>
      <c r="R35" s="100"/>
      <c r="S35" s="100"/>
      <c r="T35" s="100"/>
      <c r="U35" s="99"/>
    </row>
    <row r="36" spans="2:21" ht="39.950000000000003" customHeight="1" x14ac:dyDescent="0.2">
      <c r="B36" s="98" t="s">
        <v>254</v>
      </c>
      <c r="C36" s="100"/>
      <c r="D36" s="100"/>
      <c r="E36" s="100"/>
      <c r="F36" s="100"/>
      <c r="G36" s="100"/>
      <c r="H36" s="100"/>
      <c r="I36" s="100"/>
      <c r="J36" s="100"/>
      <c r="K36" s="100"/>
      <c r="L36" s="100"/>
      <c r="M36" s="100"/>
      <c r="N36" s="100"/>
      <c r="O36" s="100"/>
      <c r="P36" s="100"/>
      <c r="Q36" s="100"/>
      <c r="R36" s="100"/>
      <c r="S36" s="100"/>
      <c r="T36" s="100"/>
      <c r="U36" s="99"/>
    </row>
    <row r="37" spans="2:21" ht="60.6" customHeight="1" thickBot="1" x14ac:dyDescent="0.25">
      <c r="B37" s="101" t="s">
        <v>255</v>
      </c>
      <c r="C37" s="103"/>
      <c r="D37" s="103"/>
      <c r="E37" s="103"/>
      <c r="F37" s="103"/>
      <c r="G37" s="103"/>
      <c r="H37" s="103"/>
      <c r="I37" s="103"/>
      <c r="J37" s="103"/>
      <c r="K37" s="103"/>
      <c r="L37" s="103"/>
      <c r="M37" s="103"/>
      <c r="N37" s="103"/>
      <c r="O37" s="103"/>
      <c r="P37" s="103"/>
      <c r="Q37" s="103"/>
      <c r="R37" s="103"/>
      <c r="S37" s="103"/>
      <c r="T37" s="103"/>
      <c r="U37" s="102"/>
    </row>
  </sheetData>
  <mergeCells count="64">
    <mergeCell ref="B34:U34"/>
    <mergeCell ref="B35:U35"/>
    <mergeCell ref="B36:U36"/>
    <mergeCell ref="B37:U37"/>
    <mergeCell ref="B28:U28"/>
    <mergeCell ref="B29:U29"/>
    <mergeCell ref="B30:U30"/>
    <mergeCell ref="B31:U31"/>
    <mergeCell ref="B32:U32"/>
    <mergeCell ref="B33:U33"/>
    <mergeCell ref="C20:H20"/>
    <mergeCell ref="I20:K20"/>
    <mergeCell ref="L20:O20"/>
    <mergeCell ref="B24:D24"/>
    <mergeCell ref="B25:D25"/>
    <mergeCell ref="B27:U27"/>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view="pageBreakPreview" zoomScale="80" zoomScaleNormal="80" zoomScaleSheetLayoutView="80" workbookViewId="0">
      <selection activeCell="B1" sqref="B1:L1"/>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4"/>
      <c r="B1" s="8" t="s">
        <v>497</v>
      </c>
      <c r="C1" s="8"/>
      <c r="D1" s="8"/>
      <c r="E1" s="8"/>
      <c r="F1" s="8"/>
      <c r="G1" s="8"/>
      <c r="H1" s="8"/>
      <c r="I1" s="8"/>
      <c r="J1" s="8"/>
      <c r="K1" s="8"/>
      <c r="L1" s="8"/>
      <c r="M1" s="4" t="s">
        <v>4</v>
      </c>
      <c r="N1" s="4"/>
      <c r="O1" s="4"/>
      <c r="P1" s="9"/>
      <c r="Q1" s="9"/>
      <c r="R1" s="9"/>
      <c r="Y1" s="10"/>
      <c r="Z1" s="10"/>
      <c r="AA1" s="11"/>
      <c r="AH1" s="12"/>
    </row>
    <row r="2" spans="1:34" ht="13.5" customHeight="1" thickBot="1" x14ac:dyDescent="0.25"/>
    <row r="3" spans="1:34" ht="22.5" customHeight="1" thickTop="1" thickBot="1" x14ac:dyDescent="0.25">
      <c r="B3" s="13" t="s">
        <v>5</v>
      </c>
      <c r="C3" s="14"/>
      <c r="D3" s="14"/>
      <c r="E3" s="14"/>
      <c r="F3" s="14"/>
      <c r="G3" s="14"/>
      <c r="H3" s="15"/>
      <c r="I3" s="15"/>
      <c r="J3" s="15"/>
      <c r="K3" s="15"/>
      <c r="L3" s="15"/>
      <c r="M3" s="15"/>
      <c r="N3" s="15"/>
      <c r="O3" s="15"/>
      <c r="P3" s="15"/>
      <c r="Q3" s="15"/>
      <c r="R3" s="15"/>
      <c r="S3" s="15"/>
      <c r="T3" s="15"/>
      <c r="U3" s="16"/>
    </row>
    <row r="4" spans="1:34" ht="51.75" customHeight="1" thickTop="1" x14ac:dyDescent="0.2">
      <c r="B4" s="17" t="s">
        <v>6</v>
      </c>
      <c r="C4" s="18" t="s">
        <v>256</v>
      </c>
      <c r="D4" s="19" t="s">
        <v>257</v>
      </c>
      <c r="E4" s="19"/>
      <c r="F4" s="19"/>
      <c r="G4" s="19"/>
      <c r="H4" s="19"/>
      <c r="I4" s="20"/>
      <c r="J4" s="21" t="s">
        <v>9</v>
      </c>
      <c r="K4" s="22" t="s">
        <v>10</v>
      </c>
      <c r="L4" s="23" t="s">
        <v>1</v>
      </c>
      <c r="M4" s="23"/>
      <c r="N4" s="23"/>
      <c r="O4" s="23"/>
      <c r="P4" s="21" t="s">
        <v>11</v>
      </c>
      <c r="Q4" s="23" t="s">
        <v>12</v>
      </c>
      <c r="R4" s="23"/>
      <c r="S4" s="21" t="s">
        <v>13</v>
      </c>
      <c r="T4" s="23" t="s">
        <v>178</v>
      </c>
      <c r="U4" s="24"/>
    </row>
    <row r="5" spans="1:34" ht="15.75" customHeight="1" x14ac:dyDescent="0.2">
      <c r="B5" s="25" t="s">
        <v>15</v>
      </c>
      <c r="C5" s="26"/>
      <c r="D5" s="26"/>
      <c r="E5" s="26"/>
      <c r="F5" s="26"/>
      <c r="G5" s="26"/>
      <c r="H5" s="26"/>
      <c r="I5" s="26"/>
      <c r="J5" s="26"/>
      <c r="K5" s="26"/>
      <c r="L5" s="26"/>
      <c r="M5" s="26"/>
      <c r="N5" s="26"/>
      <c r="O5" s="26"/>
      <c r="P5" s="26"/>
      <c r="Q5" s="26"/>
      <c r="R5" s="26"/>
      <c r="S5" s="26"/>
      <c r="T5" s="26"/>
      <c r="U5" s="27"/>
    </row>
    <row r="6" spans="1:34" ht="37.5" customHeight="1" thickBot="1" x14ac:dyDescent="0.25">
      <c r="B6" s="28" t="s">
        <v>16</v>
      </c>
      <c r="C6" s="29" t="s">
        <v>17</v>
      </c>
      <c r="D6" s="29"/>
      <c r="E6" s="29"/>
      <c r="F6" s="29"/>
      <c r="G6" s="29"/>
      <c r="H6" s="30"/>
      <c r="I6" s="30"/>
      <c r="J6" s="30" t="s">
        <v>18</v>
      </c>
      <c r="K6" s="29" t="s">
        <v>258</v>
      </c>
      <c r="L6" s="29"/>
      <c r="M6" s="29"/>
      <c r="N6" s="31"/>
      <c r="O6" s="32" t="s">
        <v>20</v>
      </c>
      <c r="P6" s="29" t="s">
        <v>259</v>
      </c>
      <c r="Q6" s="29"/>
      <c r="R6" s="33"/>
      <c r="S6" s="32" t="s">
        <v>22</v>
      </c>
      <c r="T6" s="29" t="s">
        <v>260</v>
      </c>
      <c r="U6" s="34"/>
    </row>
    <row r="7" spans="1:34" ht="22.5" customHeight="1" thickTop="1" thickBot="1" x14ac:dyDescent="0.25">
      <c r="B7" s="13" t="s">
        <v>24</v>
      </c>
      <c r="C7" s="14"/>
      <c r="D7" s="14"/>
      <c r="E7" s="14"/>
      <c r="F7" s="14"/>
      <c r="G7" s="14"/>
      <c r="H7" s="15"/>
      <c r="I7" s="15"/>
      <c r="J7" s="15"/>
      <c r="K7" s="15"/>
      <c r="L7" s="15"/>
      <c r="M7" s="15"/>
      <c r="N7" s="15"/>
      <c r="O7" s="15"/>
      <c r="P7" s="15"/>
      <c r="Q7" s="15"/>
      <c r="R7" s="15"/>
      <c r="S7" s="15"/>
      <c r="T7" s="15"/>
      <c r="U7" s="16"/>
    </row>
    <row r="8" spans="1:34" ht="16.5" customHeight="1" thickTop="1" x14ac:dyDescent="0.2">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x14ac:dyDescent="0.2">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x14ac:dyDescent="0.25">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x14ac:dyDescent="0.25">
      <c r="A11" s="60"/>
      <c r="B11" s="61" t="s">
        <v>38</v>
      </c>
      <c r="C11" s="62" t="s">
        <v>261</v>
      </c>
      <c r="D11" s="62"/>
      <c r="E11" s="62"/>
      <c r="F11" s="62"/>
      <c r="G11" s="62"/>
      <c r="H11" s="62"/>
      <c r="I11" s="62" t="s">
        <v>262</v>
      </c>
      <c r="J11" s="62"/>
      <c r="K11" s="62"/>
      <c r="L11" s="62" t="s">
        <v>263</v>
      </c>
      <c r="M11" s="62"/>
      <c r="N11" s="62"/>
      <c r="O11" s="62"/>
      <c r="P11" s="63" t="s">
        <v>57</v>
      </c>
      <c r="Q11" s="63" t="s">
        <v>43</v>
      </c>
      <c r="R11" s="63">
        <v>74.489999999999995</v>
      </c>
      <c r="S11" s="63" t="s">
        <v>44</v>
      </c>
      <c r="T11" s="63" t="s">
        <v>44</v>
      </c>
      <c r="U11" s="64" t="str">
        <f t="shared" ref="U11:U18" si="0">IF(ISERR(T11/S11*100),"N/A",T11/S11*100)</f>
        <v>N/A</v>
      </c>
    </row>
    <row r="12" spans="1:34" ht="75" customHeight="1" thickTop="1" x14ac:dyDescent="0.2">
      <c r="A12" s="60"/>
      <c r="B12" s="61" t="s">
        <v>53</v>
      </c>
      <c r="C12" s="62" t="s">
        <v>264</v>
      </c>
      <c r="D12" s="62"/>
      <c r="E12" s="62"/>
      <c r="F12" s="62"/>
      <c r="G12" s="62"/>
      <c r="H12" s="62"/>
      <c r="I12" s="62" t="s">
        <v>265</v>
      </c>
      <c r="J12" s="62"/>
      <c r="K12" s="62"/>
      <c r="L12" s="62" t="s">
        <v>266</v>
      </c>
      <c r="M12" s="62"/>
      <c r="N12" s="62"/>
      <c r="O12" s="62"/>
      <c r="P12" s="63" t="s">
        <v>267</v>
      </c>
      <c r="Q12" s="63" t="s">
        <v>43</v>
      </c>
      <c r="R12" s="63">
        <v>7.24</v>
      </c>
      <c r="S12" s="63" t="s">
        <v>44</v>
      </c>
      <c r="T12" s="63" t="s">
        <v>44</v>
      </c>
      <c r="U12" s="64" t="str">
        <f t="shared" si="0"/>
        <v>N/A</v>
      </c>
    </row>
    <row r="13" spans="1:34" ht="75" customHeight="1" thickBot="1" x14ac:dyDescent="0.25">
      <c r="A13" s="60"/>
      <c r="B13" s="65" t="s">
        <v>45</v>
      </c>
      <c r="C13" s="66" t="s">
        <v>45</v>
      </c>
      <c r="D13" s="66"/>
      <c r="E13" s="66"/>
      <c r="F13" s="66"/>
      <c r="G13" s="66"/>
      <c r="H13" s="66"/>
      <c r="I13" s="66" t="s">
        <v>268</v>
      </c>
      <c r="J13" s="66"/>
      <c r="K13" s="66"/>
      <c r="L13" s="66" t="s">
        <v>269</v>
      </c>
      <c r="M13" s="66"/>
      <c r="N13" s="66"/>
      <c r="O13" s="66"/>
      <c r="P13" s="67" t="s">
        <v>57</v>
      </c>
      <c r="Q13" s="67" t="s">
        <v>43</v>
      </c>
      <c r="R13" s="67">
        <v>1.26</v>
      </c>
      <c r="S13" s="67" t="s">
        <v>44</v>
      </c>
      <c r="T13" s="67" t="s">
        <v>44</v>
      </c>
      <c r="U13" s="68" t="str">
        <f t="shared" si="0"/>
        <v>N/A</v>
      </c>
    </row>
    <row r="14" spans="1:34" ht="75" customHeight="1" thickTop="1" x14ac:dyDescent="0.2">
      <c r="A14" s="60"/>
      <c r="B14" s="61" t="s">
        <v>63</v>
      </c>
      <c r="C14" s="62" t="s">
        <v>270</v>
      </c>
      <c r="D14" s="62"/>
      <c r="E14" s="62"/>
      <c r="F14" s="62"/>
      <c r="G14" s="62"/>
      <c r="H14" s="62"/>
      <c r="I14" s="62" t="s">
        <v>271</v>
      </c>
      <c r="J14" s="62"/>
      <c r="K14" s="62"/>
      <c r="L14" s="62" t="s">
        <v>272</v>
      </c>
      <c r="M14" s="62"/>
      <c r="N14" s="62"/>
      <c r="O14" s="62"/>
      <c r="P14" s="63" t="s">
        <v>57</v>
      </c>
      <c r="Q14" s="63" t="s">
        <v>273</v>
      </c>
      <c r="R14" s="63">
        <v>73.86</v>
      </c>
      <c r="S14" s="63">
        <v>66.41</v>
      </c>
      <c r="T14" s="63">
        <v>70.11</v>
      </c>
      <c r="U14" s="64">
        <f t="shared" si="0"/>
        <v>105.57145008281886</v>
      </c>
    </row>
    <row r="15" spans="1:34" ht="75" customHeight="1" thickBot="1" x14ac:dyDescent="0.25">
      <c r="A15" s="60"/>
      <c r="B15" s="65" t="s">
        <v>45</v>
      </c>
      <c r="C15" s="66" t="s">
        <v>274</v>
      </c>
      <c r="D15" s="66"/>
      <c r="E15" s="66"/>
      <c r="F15" s="66"/>
      <c r="G15" s="66"/>
      <c r="H15" s="66"/>
      <c r="I15" s="66" t="s">
        <v>275</v>
      </c>
      <c r="J15" s="66"/>
      <c r="K15" s="66"/>
      <c r="L15" s="66" t="s">
        <v>276</v>
      </c>
      <c r="M15" s="66"/>
      <c r="N15" s="66"/>
      <c r="O15" s="66"/>
      <c r="P15" s="67" t="s">
        <v>57</v>
      </c>
      <c r="Q15" s="67" t="s">
        <v>273</v>
      </c>
      <c r="R15" s="67">
        <v>12.39</v>
      </c>
      <c r="S15" s="67">
        <v>12.44</v>
      </c>
      <c r="T15" s="67">
        <v>12.18</v>
      </c>
      <c r="U15" s="68">
        <f t="shared" si="0"/>
        <v>97.909967845659168</v>
      </c>
    </row>
    <row r="16" spans="1:34" ht="75" customHeight="1" thickTop="1" x14ac:dyDescent="0.2">
      <c r="A16" s="60"/>
      <c r="B16" s="61" t="s">
        <v>79</v>
      </c>
      <c r="C16" s="62" t="s">
        <v>277</v>
      </c>
      <c r="D16" s="62"/>
      <c r="E16" s="62"/>
      <c r="F16" s="62"/>
      <c r="G16" s="62"/>
      <c r="H16" s="62"/>
      <c r="I16" s="62" t="s">
        <v>278</v>
      </c>
      <c r="J16" s="62"/>
      <c r="K16" s="62"/>
      <c r="L16" s="62" t="s">
        <v>279</v>
      </c>
      <c r="M16" s="62"/>
      <c r="N16" s="62"/>
      <c r="O16" s="62"/>
      <c r="P16" s="63" t="s">
        <v>57</v>
      </c>
      <c r="Q16" s="63" t="s">
        <v>280</v>
      </c>
      <c r="R16" s="63">
        <v>95</v>
      </c>
      <c r="S16" s="63">
        <v>95</v>
      </c>
      <c r="T16" s="63">
        <v>97.04</v>
      </c>
      <c r="U16" s="64">
        <f t="shared" si="0"/>
        <v>102.14736842105263</v>
      </c>
    </row>
    <row r="17" spans="1:22" ht="75" customHeight="1" x14ac:dyDescent="0.2">
      <c r="A17" s="60"/>
      <c r="B17" s="65" t="s">
        <v>45</v>
      </c>
      <c r="C17" s="66" t="s">
        <v>281</v>
      </c>
      <c r="D17" s="66"/>
      <c r="E17" s="66"/>
      <c r="F17" s="66"/>
      <c r="G17" s="66"/>
      <c r="H17" s="66"/>
      <c r="I17" s="66" t="s">
        <v>282</v>
      </c>
      <c r="J17" s="66"/>
      <c r="K17" s="66"/>
      <c r="L17" s="66" t="s">
        <v>283</v>
      </c>
      <c r="M17" s="66"/>
      <c r="N17" s="66"/>
      <c r="O17" s="66"/>
      <c r="P17" s="67" t="s">
        <v>57</v>
      </c>
      <c r="Q17" s="67" t="s">
        <v>83</v>
      </c>
      <c r="R17" s="67">
        <v>93</v>
      </c>
      <c r="S17" s="67">
        <v>92</v>
      </c>
      <c r="T17" s="67">
        <v>94.76</v>
      </c>
      <c r="U17" s="68">
        <f t="shared" si="0"/>
        <v>103</v>
      </c>
    </row>
    <row r="18" spans="1:22" ht="75" customHeight="1" thickBot="1" x14ac:dyDescent="0.25">
      <c r="A18" s="60"/>
      <c r="B18" s="65" t="s">
        <v>45</v>
      </c>
      <c r="C18" s="66" t="s">
        <v>284</v>
      </c>
      <c r="D18" s="66"/>
      <c r="E18" s="66"/>
      <c r="F18" s="66"/>
      <c r="G18" s="66"/>
      <c r="H18" s="66"/>
      <c r="I18" s="66" t="s">
        <v>285</v>
      </c>
      <c r="J18" s="66"/>
      <c r="K18" s="66"/>
      <c r="L18" s="66" t="s">
        <v>286</v>
      </c>
      <c r="M18" s="66"/>
      <c r="N18" s="66"/>
      <c r="O18" s="66"/>
      <c r="P18" s="67" t="s">
        <v>57</v>
      </c>
      <c r="Q18" s="67" t="s">
        <v>273</v>
      </c>
      <c r="R18" s="67">
        <v>70.430000000000007</v>
      </c>
      <c r="S18" s="67">
        <v>71.599999999999994</v>
      </c>
      <c r="T18" s="67">
        <v>72.83</v>
      </c>
      <c r="U18" s="68">
        <f t="shared" si="0"/>
        <v>101.71787709497207</v>
      </c>
    </row>
    <row r="19" spans="1:22" ht="22.5" customHeight="1" thickTop="1" thickBot="1" x14ac:dyDescent="0.25">
      <c r="B19" s="13" t="s">
        <v>90</v>
      </c>
      <c r="C19" s="14"/>
      <c r="D19" s="14"/>
      <c r="E19" s="14"/>
      <c r="F19" s="14"/>
      <c r="G19" s="14"/>
      <c r="H19" s="15"/>
      <c r="I19" s="15"/>
      <c r="J19" s="15"/>
      <c r="K19" s="15"/>
      <c r="L19" s="15"/>
      <c r="M19" s="15"/>
      <c r="N19" s="15"/>
      <c r="O19" s="15"/>
      <c r="P19" s="15"/>
      <c r="Q19" s="15"/>
      <c r="R19" s="15"/>
      <c r="S19" s="15"/>
      <c r="T19" s="15"/>
      <c r="U19" s="16"/>
      <c r="V19" s="70"/>
    </row>
    <row r="20" spans="1:22" ht="26.25" customHeight="1" thickTop="1" x14ac:dyDescent="0.2">
      <c r="B20" s="71"/>
      <c r="C20" s="72"/>
      <c r="D20" s="72"/>
      <c r="E20" s="72"/>
      <c r="F20" s="72"/>
      <c r="G20" s="72"/>
      <c r="H20" s="73"/>
      <c r="I20" s="73"/>
      <c r="J20" s="73"/>
      <c r="K20" s="73"/>
      <c r="L20" s="73"/>
      <c r="M20" s="73"/>
      <c r="N20" s="73"/>
      <c r="O20" s="73"/>
      <c r="P20" s="74"/>
      <c r="Q20" s="75"/>
      <c r="R20" s="76" t="s">
        <v>91</v>
      </c>
      <c r="S20" s="44" t="s">
        <v>92</v>
      </c>
      <c r="T20" s="76" t="s">
        <v>93</v>
      </c>
      <c r="U20" s="44" t="s">
        <v>94</v>
      </c>
    </row>
    <row r="21" spans="1:22" ht="26.25" customHeight="1" thickBot="1" x14ac:dyDescent="0.25">
      <c r="B21" s="77"/>
      <c r="C21" s="78"/>
      <c r="D21" s="78"/>
      <c r="E21" s="78"/>
      <c r="F21" s="78"/>
      <c r="G21" s="78"/>
      <c r="H21" s="79"/>
      <c r="I21" s="79"/>
      <c r="J21" s="79"/>
      <c r="K21" s="79"/>
      <c r="L21" s="79"/>
      <c r="M21" s="79"/>
      <c r="N21" s="79"/>
      <c r="O21" s="79"/>
      <c r="P21" s="80"/>
      <c r="Q21" s="81"/>
      <c r="R21" s="82" t="s">
        <v>95</v>
      </c>
      <c r="S21" s="81" t="s">
        <v>95</v>
      </c>
      <c r="T21" s="81" t="s">
        <v>95</v>
      </c>
      <c r="U21" s="81" t="s">
        <v>96</v>
      </c>
    </row>
    <row r="22" spans="1:22" ht="13.5" customHeight="1" thickBot="1" x14ac:dyDescent="0.25">
      <c r="B22" s="83" t="s">
        <v>97</v>
      </c>
      <c r="C22" s="84"/>
      <c r="D22" s="84"/>
      <c r="E22" s="85"/>
      <c r="F22" s="85"/>
      <c r="G22" s="85"/>
      <c r="H22" s="86"/>
      <c r="I22" s="86"/>
      <c r="J22" s="86"/>
      <c r="K22" s="86"/>
      <c r="L22" s="86"/>
      <c r="M22" s="86"/>
      <c r="N22" s="86"/>
      <c r="O22" s="86"/>
      <c r="P22" s="87"/>
      <c r="Q22" s="87"/>
      <c r="R22" s="88" t="str">
        <f t="shared" ref="R22:T23" si="1">"N/D"</f>
        <v>N/D</v>
      </c>
      <c r="S22" s="88" t="str">
        <f t="shared" si="1"/>
        <v>N/D</v>
      </c>
      <c r="T22" s="88" t="str">
        <f t="shared" si="1"/>
        <v>N/D</v>
      </c>
      <c r="U22" s="89" t="str">
        <f>+IF(ISERR(T22/S22*100),"N/A",T22/S22*100)</f>
        <v>N/A</v>
      </c>
    </row>
    <row r="23" spans="1:22" ht="13.5" customHeight="1" thickBot="1" x14ac:dyDescent="0.25">
      <c r="B23" s="90" t="s">
        <v>98</v>
      </c>
      <c r="C23" s="91"/>
      <c r="D23" s="91"/>
      <c r="E23" s="92"/>
      <c r="F23" s="92"/>
      <c r="G23" s="92"/>
      <c r="H23" s="93"/>
      <c r="I23" s="93"/>
      <c r="J23" s="93"/>
      <c r="K23" s="93"/>
      <c r="L23" s="93"/>
      <c r="M23" s="93"/>
      <c r="N23" s="93"/>
      <c r="O23" s="93"/>
      <c r="P23" s="94"/>
      <c r="Q23" s="94"/>
      <c r="R23" s="88" t="str">
        <f t="shared" si="1"/>
        <v>N/D</v>
      </c>
      <c r="S23" s="88" t="str">
        <f t="shared" si="1"/>
        <v>N/D</v>
      </c>
      <c r="T23" s="88" t="str">
        <f t="shared" si="1"/>
        <v>N/D</v>
      </c>
      <c r="U23" s="89" t="str">
        <f>+IF(ISERR(T23/S23*100),"N/A",T23/S23*100)</f>
        <v>N/A</v>
      </c>
    </row>
    <row r="24" spans="1:22" ht="14.85" customHeight="1" thickTop="1" thickBot="1" x14ac:dyDescent="0.25">
      <c r="B24" s="13" t="s">
        <v>99</v>
      </c>
      <c r="C24" s="14"/>
      <c r="D24" s="14"/>
      <c r="E24" s="14"/>
      <c r="F24" s="14"/>
      <c r="G24" s="14"/>
      <c r="H24" s="15"/>
      <c r="I24" s="15"/>
      <c r="J24" s="15"/>
      <c r="K24" s="15"/>
      <c r="L24" s="15"/>
      <c r="M24" s="15"/>
      <c r="N24" s="15"/>
      <c r="O24" s="15"/>
      <c r="P24" s="15"/>
      <c r="Q24" s="15"/>
      <c r="R24" s="15"/>
      <c r="S24" s="15"/>
      <c r="T24" s="15"/>
      <c r="U24" s="16"/>
    </row>
    <row r="25" spans="1:22" ht="44.25" customHeight="1" thickTop="1" x14ac:dyDescent="0.2">
      <c r="B25" s="95" t="s">
        <v>100</v>
      </c>
      <c r="C25" s="97"/>
      <c r="D25" s="97"/>
      <c r="E25" s="97"/>
      <c r="F25" s="97"/>
      <c r="G25" s="97"/>
      <c r="H25" s="97"/>
      <c r="I25" s="97"/>
      <c r="J25" s="97"/>
      <c r="K25" s="97"/>
      <c r="L25" s="97"/>
      <c r="M25" s="97"/>
      <c r="N25" s="97"/>
      <c r="O25" s="97"/>
      <c r="P25" s="97"/>
      <c r="Q25" s="97"/>
      <c r="R25" s="97"/>
      <c r="S25" s="97"/>
      <c r="T25" s="97"/>
      <c r="U25" s="96"/>
    </row>
    <row r="26" spans="1:22" ht="34.5" customHeight="1" x14ac:dyDescent="0.2">
      <c r="B26" s="98" t="s">
        <v>287</v>
      </c>
      <c r="C26" s="100"/>
      <c r="D26" s="100"/>
      <c r="E26" s="100"/>
      <c r="F26" s="100"/>
      <c r="G26" s="100"/>
      <c r="H26" s="100"/>
      <c r="I26" s="100"/>
      <c r="J26" s="100"/>
      <c r="K26" s="100"/>
      <c r="L26" s="100"/>
      <c r="M26" s="100"/>
      <c r="N26" s="100"/>
      <c r="O26" s="100"/>
      <c r="P26" s="100"/>
      <c r="Q26" s="100"/>
      <c r="R26" s="100"/>
      <c r="S26" s="100"/>
      <c r="T26" s="100"/>
      <c r="U26" s="99"/>
    </row>
    <row r="27" spans="1:22" ht="34.5" customHeight="1" x14ac:dyDescent="0.2">
      <c r="B27" s="98" t="s">
        <v>288</v>
      </c>
      <c r="C27" s="100"/>
      <c r="D27" s="100"/>
      <c r="E27" s="100"/>
      <c r="F27" s="100"/>
      <c r="G27" s="100"/>
      <c r="H27" s="100"/>
      <c r="I27" s="100"/>
      <c r="J27" s="100"/>
      <c r="K27" s="100"/>
      <c r="L27" s="100"/>
      <c r="M27" s="100"/>
      <c r="N27" s="100"/>
      <c r="O27" s="100"/>
      <c r="P27" s="100"/>
      <c r="Q27" s="100"/>
      <c r="R27" s="100"/>
      <c r="S27" s="100"/>
      <c r="T27" s="100"/>
      <c r="U27" s="99"/>
    </row>
    <row r="28" spans="1:22" ht="34.5" customHeight="1" x14ac:dyDescent="0.2">
      <c r="B28" s="98" t="s">
        <v>289</v>
      </c>
      <c r="C28" s="100"/>
      <c r="D28" s="100"/>
      <c r="E28" s="100"/>
      <c r="F28" s="100"/>
      <c r="G28" s="100"/>
      <c r="H28" s="100"/>
      <c r="I28" s="100"/>
      <c r="J28" s="100"/>
      <c r="K28" s="100"/>
      <c r="L28" s="100"/>
      <c r="M28" s="100"/>
      <c r="N28" s="100"/>
      <c r="O28" s="100"/>
      <c r="P28" s="100"/>
      <c r="Q28" s="100"/>
      <c r="R28" s="100"/>
      <c r="S28" s="100"/>
      <c r="T28" s="100"/>
      <c r="U28" s="99"/>
    </row>
    <row r="29" spans="1:22" ht="55.7" customHeight="1" x14ac:dyDescent="0.2">
      <c r="B29" s="98" t="s">
        <v>290</v>
      </c>
      <c r="C29" s="100"/>
      <c r="D29" s="100"/>
      <c r="E29" s="100"/>
      <c r="F29" s="100"/>
      <c r="G29" s="100"/>
      <c r="H29" s="100"/>
      <c r="I29" s="100"/>
      <c r="J29" s="100"/>
      <c r="K29" s="100"/>
      <c r="L29" s="100"/>
      <c r="M29" s="100"/>
      <c r="N29" s="100"/>
      <c r="O29" s="100"/>
      <c r="P29" s="100"/>
      <c r="Q29" s="100"/>
      <c r="R29" s="100"/>
      <c r="S29" s="100"/>
      <c r="T29" s="100"/>
      <c r="U29" s="99"/>
    </row>
    <row r="30" spans="1:22" ht="63.75" customHeight="1" x14ac:dyDescent="0.2">
      <c r="B30" s="98" t="s">
        <v>291</v>
      </c>
      <c r="C30" s="100"/>
      <c r="D30" s="100"/>
      <c r="E30" s="100"/>
      <c r="F30" s="100"/>
      <c r="G30" s="100"/>
      <c r="H30" s="100"/>
      <c r="I30" s="100"/>
      <c r="J30" s="100"/>
      <c r="K30" s="100"/>
      <c r="L30" s="100"/>
      <c r="M30" s="100"/>
      <c r="N30" s="100"/>
      <c r="O30" s="100"/>
      <c r="P30" s="100"/>
      <c r="Q30" s="100"/>
      <c r="R30" s="100"/>
      <c r="S30" s="100"/>
      <c r="T30" s="100"/>
      <c r="U30" s="99"/>
    </row>
    <row r="31" spans="1:22" ht="37.5" customHeight="1" x14ac:dyDescent="0.2">
      <c r="B31" s="98" t="s">
        <v>292</v>
      </c>
      <c r="C31" s="100"/>
      <c r="D31" s="100"/>
      <c r="E31" s="100"/>
      <c r="F31" s="100"/>
      <c r="G31" s="100"/>
      <c r="H31" s="100"/>
      <c r="I31" s="100"/>
      <c r="J31" s="100"/>
      <c r="K31" s="100"/>
      <c r="L31" s="100"/>
      <c r="M31" s="100"/>
      <c r="N31" s="100"/>
      <c r="O31" s="100"/>
      <c r="P31" s="100"/>
      <c r="Q31" s="100"/>
      <c r="R31" s="100"/>
      <c r="S31" s="100"/>
      <c r="T31" s="100"/>
      <c r="U31" s="99"/>
    </row>
    <row r="32" spans="1:22" ht="60.95" customHeight="1" x14ac:dyDescent="0.2">
      <c r="B32" s="98" t="s">
        <v>293</v>
      </c>
      <c r="C32" s="100"/>
      <c r="D32" s="100"/>
      <c r="E32" s="100"/>
      <c r="F32" s="100"/>
      <c r="G32" s="100"/>
      <c r="H32" s="100"/>
      <c r="I32" s="100"/>
      <c r="J32" s="100"/>
      <c r="K32" s="100"/>
      <c r="L32" s="100"/>
      <c r="M32" s="100"/>
      <c r="N32" s="100"/>
      <c r="O32" s="100"/>
      <c r="P32" s="100"/>
      <c r="Q32" s="100"/>
      <c r="R32" s="100"/>
      <c r="S32" s="100"/>
      <c r="T32" s="100"/>
      <c r="U32" s="99"/>
    </row>
    <row r="33" spans="2:21" ht="99.75" customHeight="1" thickBot="1" x14ac:dyDescent="0.25">
      <c r="B33" s="101" t="s">
        <v>294</v>
      </c>
      <c r="C33" s="103"/>
      <c r="D33" s="103"/>
      <c r="E33" s="103"/>
      <c r="F33" s="103"/>
      <c r="G33" s="103"/>
      <c r="H33" s="103"/>
      <c r="I33" s="103"/>
      <c r="J33" s="103"/>
      <c r="K33" s="103"/>
      <c r="L33" s="103"/>
      <c r="M33" s="103"/>
      <c r="N33" s="103"/>
      <c r="O33" s="103"/>
      <c r="P33" s="103"/>
      <c r="Q33" s="103"/>
      <c r="R33" s="103"/>
      <c r="S33" s="103"/>
      <c r="T33" s="103"/>
      <c r="U33" s="102"/>
    </row>
  </sheetData>
  <mergeCells count="56">
    <mergeCell ref="B32:U32"/>
    <mergeCell ref="B33:U33"/>
    <mergeCell ref="B26:U26"/>
    <mergeCell ref="B27:U27"/>
    <mergeCell ref="B28:U28"/>
    <mergeCell ref="B29:U29"/>
    <mergeCell ref="B30:U30"/>
    <mergeCell ref="B31:U31"/>
    <mergeCell ref="C18:H18"/>
    <mergeCell ref="I18:K18"/>
    <mergeCell ref="L18:O18"/>
    <mergeCell ref="B22:D22"/>
    <mergeCell ref="B23:D23"/>
    <mergeCell ref="B25:U25"/>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5"/>
  <sheetViews>
    <sheetView view="pageBreakPreview" zoomScale="80" zoomScaleNormal="80" zoomScaleSheetLayoutView="80" workbookViewId="0">
      <selection activeCell="B1" sqref="B1:L1"/>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4"/>
      <c r="B1" s="8" t="s">
        <v>497</v>
      </c>
      <c r="C1" s="8"/>
      <c r="D1" s="8"/>
      <c r="E1" s="8"/>
      <c r="F1" s="8"/>
      <c r="G1" s="8"/>
      <c r="H1" s="8"/>
      <c r="I1" s="8"/>
      <c r="J1" s="8"/>
      <c r="K1" s="8"/>
      <c r="L1" s="8"/>
      <c r="M1" s="4" t="s">
        <v>4</v>
      </c>
      <c r="N1" s="4"/>
      <c r="O1" s="4"/>
      <c r="P1" s="9"/>
      <c r="Q1" s="9"/>
      <c r="R1" s="9"/>
      <c r="Y1" s="10"/>
      <c r="Z1" s="10"/>
      <c r="AA1" s="11"/>
      <c r="AH1" s="12"/>
    </row>
    <row r="2" spans="1:34" ht="13.5" customHeight="1" thickBot="1" x14ac:dyDescent="0.25"/>
    <row r="3" spans="1:34" ht="22.5" customHeight="1" thickTop="1" thickBot="1" x14ac:dyDescent="0.25">
      <c r="B3" s="13" t="s">
        <v>5</v>
      </c>
      <c r="C3" s="14"/>
      <c r="D3" s="14"/>
      <c r="E3" s="14"/>
      <c r="F3" s="14"/>
      <c r="G3" s="14"/>
      <c r="H3" s="15"/>
      <c r="I3" s="15"/>
      <c r="J3" s="15"/>
      <c r="K3" s="15"/>
      <c r="L3" s="15"/>
      <c r="M3" s="15"/>
      <c r="N3" s="15"/>
      <c r="O3" s="15"/>
      <c r="P3" s="15"/>
      <c r="Q3" s="15"/>
      <c r="R3" s="15"/>
      <c r="S3" s="15"/>
      <c r="T3" s="15"/>
      <c r="U3" s="16"/>
    </row>
    <row r="4" spans="1:34" ht="51.75" customHeight="1" thickTop="1" x14ac:dyDescent="0.2">
      <c r="B4" s="17" t="s">
        <v>6</v>
      </c>
      <c r="C4" s="18" t="s">
        <v>295</v>
      </c>
      <c r="D4" s="19" t="s">
        <v>296</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x14ac:dyDescent="0.2">
      <c r="B5" s="25" t="s">
        <v>15</v>
      </c>
      <c r="C5" s="26"/>
      <c r="D5" s="26"/>
      <c r="E5" s="26"/>
      <c r="F5" s="26"/>
      <c r="G5" s="26"/>
      <c r="H5" s="26"/>
      <c r="I5" s="26"/>
      <c r="J5" s="26"/>
      <c r="K5" s="26"/>
      <c r="L5" s="26"/>
      <c r="M5" s="26"/>
      <c r="N5" s="26"/>
      <c r="O5" s="26"/>
      <c r="P5" s="26"/>
      <c r="Q5" s="26"/>
      <c r="R5" s="26"/>
      <c r="S5" s="26"/>
      <c r="T5" s="26"/>
      <c r="U5" s="27"/>
    </row>
    <row r="6" spans="1:34" ht="37.5" customHeight="1" thickBot="1" x14ac:dyDescent="0.25">
      <c r="B6" s="28" t="s">
        <v>16</v>
      </c>
      <c r="C6" s="29" t="s">
        <v>17</v>
      </c>
      <c r="D6" s="29"/>
      <c r="E6" s="29"/>
      <c r="F6" s="29"/>
      <c r="G6" s="29"/>
      <c r="H6" s="30"/>
      <c r="I6" s="30"/>
      <c r="J6" s="30" t="s">
        <v>18</v>
      </c>
      <c r="K6" s="29" t="s">
        <v>19</v>
      </c>
      <c r="L6" s="29"/>
      <c r="M6" s="29"/>
      <c r="N6" s="31"/>
      <c r="O6" s="32" t="s">
        <v>20</v>
      </c>
      <c r="P6" s="29" t="s">
        <v>21</v>
      </c>
      <c r="Q6" s="29"/>
      <c r="R6" s="33"/>
      <c r="S6" s="32" t="s">
        <v>22</v>
      </c>
      <c r="T6" s="29" t="s">
        <v>119</v>
      </c>
      <c r="U6" s="34"/>
    </row>
    <row r="7" spans="1:34" ht="22.5" customHeight="1" thickTop="1" thickBot="1" x14ac:dyDescent="0.25">
      <c r="B7" s="13" t="s">
        <v>24</v>
      </c>
      <c r="C7" s="14"/>
      <c r="D7" s="14"/>
      <c r="E7" s="14"/>
      <c r="F7" s="14"/>
      <c r="G7" s="14"/>
      <c r="H7" s="15"/>
      <c r="I7" s="15"/>
      <c r="J7" s="15"/>
      <c r="K7" s="15"/>
      <c r="L7" s="15"/>
      <c r="M7" s="15"/>
      <c r="N7" s="15"/>
      <c r="O7" s="15"/>
      <c r="P7" s="15"/>
      <c r="Q7" s="15"/>
      <c r="R7" s="15"/>
      <c r="S7" s="15"/>
      <c r="T7" s="15"/>
      <c r="U7" s="16"/>
    </row>
    <row r="8" spans="1:34" ht="16.5" customHeight="1" thickTop="1" x14ac:dyDescent="0.2">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x14ac:dyDescent="0.2">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x14ac:dyDescent="0.25">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x14ac:dyDescent="0.25">
      <c r="A11" s="60"/>
      <c r="B11" s="61" t="s">
        <v>38</v>
      </c>
      <c r="C11" s="62" t="s">
        <v>297</v>
      </c>
      <c r="D11" s="62"/>
      <c r="E11" s="62"/>
      <c r="F11" s="62"/>
      <c r="G11" s="62"/>
      <c r="H11" s="62"/>
      <c r="I11" s="62" t="s">
        <v>50</v>
      </c>
      <c r="J11" s="62"/>
      <c r="K11" s="62"/>
      <c r="L11" s="62" t="s">
        <v>298</v>
      </c>
      <c r="M11" s="62"/>
      <c r="N11" s="62"/>
      <c r="O11" s="62"/>
      <c r="P11" s="63" t="s">
        <v>299</v>
      </c>
      <c r="Q11" s="63" t="s">
        <v>43</v>
      </c>
      <c r="R11" s="104">
        <v>75.77</v>
      </c>
      <c r="S11" s="104" t="s">
        <v>44</v>
      </c>
      <c r="T11" s="104" t="s">
        <v>44</v>
      </c>
      <c r="U11" s="64" t="str">
        <f>IF(ISERR(T11/S11*100),"N/A",T11/S11*100)</f>
        <v>N/A</v>
      </c>
    </row>
    <row r="12" spans="1:34" ht="75" customHeight="1" thickTop="1" thickBot="1" x14ac:dyDescent="0.25">
      <c r="A12" s="60"/>
      <c r="B12" s="61" t="s">
        <v>53</v>
      </c>
      <c r="C12" s="62" t="s">
        <v>300</v>
      </c>
      <c r="D12" s="62"/>
      <c r="E12" s="62"/>
      <c r="F12" s="62"/>
      <c r="G12" s="62"/>
      <c r="H12" s="62"/>
      <c r="I12" s="62" t="s">
        <v>301</v>
      </c>
      <c r="J12" s="62"/>
      <c r="K12" s="62"/>
      <c r="L12" s="62" t="s">
        <v>302</v>
      </c>
      <c r="M12" s="62"/>
      <c r="N12" s="62"/>
      <c r="O12" s="62"/>
      <c r="P12" s="63" t="s">
        <v>303</v>
      </c>
      <c r="Q12" s="63" t="s">
        <v>43</v>
      </c>
      <c r="R12" s="104">
        <v>742.82</v>
      </c>
      <c r="S12" s="104" t="s">
        <v>44</v>
      </c>
      <c r="T12" s="104" t="s">
        <v>44</v>
      </c>
      <c r="U12" s="64" t="str">
        <f>IF(ISERR((S12-T12)*100/S12+100),"N/A",(S12-T12)*100/S12+100)</f>
        <v>N/A</v>
      </c>
    </row>
    <row r="13" spans="1:34" ht="75" customHeight="1" thickTop="1" x14ac:dyDescent="0.2">
      <c r="A13" s="60"/>
      <c r="B13" s="61" t="s">
        <v>63</v>
      </c>
      <c r="C13" s="62" t="s">
        <v>304</v>
      </c>
      <c r="D13" s="62"/>
      <c r="E13" s="62"/>
      <c r="F13" s="62"/>
      <c r="G13" s="62"/>
      <c r="H13" s="62"/>
      <c r="I13" s="62" t="s">
        <v>305</v>
      </c>
      <c r="J13" s="62"/>
      <c r="K13" s="62"/>
      <c r="L13" s="62" t="s">
        <v>306</v>
      </c>
      <c r="M13" s="62"/>
      <c r="N13" s="62"/>
      <c r="O13" s="62"/>
      <c r="P13" s="63" t="s">
        <v>307</v>
      </c>
      <c r="Q13" s="63" t="s">
        <v>203</v>
      </c>
      <c r="R13" s="63">
        <v>46</v>
      </c>
      <c r="S13" s="63">
        <v>46</v>
      </c>
      <c r="T13" s="63">
        <v>50.8</v>
      </c>
      <c r="U13" s="64">
        <f>IF(ISERR((S13-T13)*100/S13+100),"N/A",(S13-T13)*100/S13+100)</f>
        <v>89.565217391304358</v>
      </c>
    </row>
    <row r="14" spans="1:34" ht="75" customHeight="1" x14ac:dyDescent="0.2">
      <c r="A14" s="60"/>
      <c r="B14" s="65" t="s">
        <v>45</v>
      </c>
      <c r="C14" s="66" t="s">
        <v>308</v>
      </c>
      <c r="D14" s="66"/>
      <c r="E14" s="66"/>
      <c r="F14" s="66"/>
      <c r="G14" s="66"/>
      <c r="H14" s="66"/>
      <c r="I14" s="66" t="s">
        <v>309</v>
      </c>
      <c r="J14" s="66"/>
      <c r="K14" s="66"/>
      <c r="L14" s="66" t="s">
        <v>310</v>
      </c>
      <c r="M14" s="66"/>
      <c r="N14" s="66"/>
      <c r="O14" s="66"/>
      <c r="P14" s="67" t="s">
        <v>57</v>
      </c>
      <c r="Q14" s="67" t="s">
        <v>311</v>
      </c>
      <c r="R14" s="69">
        <v>91.5</v>
      </c>
      <c r="S14" s="69">
        <v>91.5</v>
      </c>
      <c r="T14" s="69">
        <v>78.55</v>
      </c>
      <c r="U14" s="68">
        <f>IF(ISERR(T14/S14*100),"N/A",T14/S14*100)</f>
        <v>85.84699453551913</v>
      </c>
    </row>
    <row r="15" spans="1:34" ht="75" customHeight="1" x14ac:dyDescent="0.2">
      <c r="A15" s="60"/>
      <c r="B15" s="65" t="s">
        <v>45</v>
      </c>
      <c r="C15" s="66" t="s">
        <v>45</v>
      </c>
      <c r="D15" s="66"/>
      <c r="E15" s="66"/>
      <c r="F15" s="66"/>
      <c r="G15" s="66"/>
      <c r="H15" s="66"/>
      <c r="I15" s="66" t="s">
        <v>312</v>
      </c>
      <c r="J15" s="66"/>
      <c r="K15" s="66"/>
      <c r="L15" s="66" t="s">
        <v>313</v>
      </c>
      <c r="M15" s="66"/>
      <c r="N15" s="66"/>
      <c r="O15" s="66"/>
      <c r="P15" s="67" t="s">
        <v>57</v>
      </c>
      <c r="Q15" s="67" t="s">
        <v>83</v>
      </c>
      <c r="R15" s="69">
        <v>93.33</v>
      </c>
      <c r="S15" s="69">
        <v>93.33</v>
      </c>
      <c r="T15" s="69">
        <v>87.8</v>
      </c>
      <c r="U15" s="68">
        <f>IF(ISERR(T15/S15*100),"N/A",T15/S15*100)</f>
        <v>94.07478838529947</v>
      </c>
    </row>
    <row r="16" spans="1:34" ht="75" customHeight="1" x14ac:dyDescent="0.2">
      <c r="A16" s="60"/>
      <c r="B16" s="65" t="s">
        <v>45</v>
      </c>
      <c r="C16" s="66" t="s">
        <v>314</v>
      </c>
      <c r="D16" s="66"/>
      <c r="E16" s="66"/>
      <c r="F16" s="66"/>
      <c r="G16" s="66"/>
      <c r="H16" s="66"/>
      <c r="I16" s="66" t="s">
        <v>315</v>
      </c>
      <c r="J16" s="66"/>
      <c r="K16" s="66"/>
      <c r="L16" s="66" t="s">
        <v>316</v>
      </c>
      <c r="M16" s="66"/>
      <c r="N16" s="66"/>
      <c r="O16" s="66"/>
      <c r="P16" s="67" t="s">
        <v>317</v>
      </c>
      <c r="Q16" s="67" t="s">
        <v>131</v>
      </c>
      <c r="R16" s="67">
        <v>33.299999999999997</v>
      </c>
      <c r="S16" s="67">
        <v>33.299999999999997</v>
      </c>
      <c r="T16" s="67">
        <v>39.99</v>
      </c>
      <c r="U16" s="68">
        <f>IF(ISERR(T16/S16*100),"N/A",T16/S16*100)</f>
        <v>120.0900900900901</v>
      </c>
    </row>
    <row r="17" spans="1:22" ht="75" customHeight="1" x14ac:dyDescent="0.2">
      <c r="A17" s="60"/>
      <c r="B17" s="65" t="s">
        <v>45</v>
      </c>
      <c r="C17" s="66" t="s">
        <v>45</v>
      </c>
      <c r="D17" s="66"/>
      <c r="E17" s="66"/>
      <c r="F17" s="66"/>
      <c r="G17" s="66"/>
      <c r="H17" s="66"/>
      <c r="I17" s="66" t="s">
        <v>318</v>
      </c>
      <c r="J17" s="66"/>
      <c r="K17" s="66"/>
      <c r="L17" s="66" t="s">
        <v>319</v>
      </c>
      <c r="M17" s="66"/>
      <c r="N17" s="66"/>
      <c r="O17" s="66"/>
      <c r="P17" s="67" t="s">
        <v>317</v>
      </c>
      <c r="Q17" s="67" t="s">
        <v>131</v>
      </c>
      <c r="R17" s="67">
        <v>58.4</v>
      </c>
      <c r="S17" s="67">
        <v>58.7</v>
      </c>
      <c r="T17" s="67">
        <v>62.6</v>
      </c>
      <c r="U17" s="68">
        <f>IF(ISERR(T17/S17*100),"N/A",T17/S17*100)</f>
        <v>106.64395229982964</v>
      </c>
    </row>
    <row r="18" spans="1:22" ht="75" customHeight="1" x14ac:dyDescent="0.2">
      <c r="A18" s="60"/>
      <c r="B18" s="65" t="s">
        <v>45</v>
      </c>
      <c r="C18" s="66" t="s">
        <v>320</v>
      </c>
      <c r="D18" s="66"/>
      <c r="E18" s="66"/>
      <c r="F18" s="66"/>
      <c r="G18" s="66"/>
      <c r="H18" s="66"/>
      <c r="I18" s="66" t="s">
        <v>321</v>
      </c>
      <c r="J18" s="66"/>
      <c r="K18" s="66"/>
      <c r="L18" s="66" t="s">
        <v>322</v>
      </c>
      <c r="M18" s="66"/>
      <c r="N18" s="66"/>
      <c r="O18" s="66"/>
      <c r="P18" s="67" t="s">
        <v>57</v>
      </c>
      <c r="Q18" s="67" t="s">
        <v>131</v>
      </c>
      <c r="R18" s="67">
        <v>9.5</v>
      </c>
      <c r="S18" s="67">
        <v>9.5</v>
      </c>
      <c r="T18" s="67">
        <v>10.42</v>
      </c>
      <c r="U18" s="68">
        <f>IF(ISERR((S18-T18)*100/S18+100),"N/A",(S18-T18)*100/S18+100)</f>
        <v>90.315789473684205</v>
      </c>
    </row>
    <row r="19" spans="1:22" ht="75" customHeight="1" x14ac:dyDescent="0.2">
      <c r="A19" s="60"/>
      <c r="B19" s="65" t="s">
        <v>45</v>
      </c>
      <c r="C19" s="66" t="s">
        <v>45</v>
      </c>
      <c r="D19" s="66"/>
      <c r="E19" s="66"/>
      <c r="F19" s="66"/>
      <c r="G19" s="66"/>
      <c r="H19" s="66"/>
      <c r="I19" s="66" t="s">
        <v>323</v>
      </c>
      <c r="J19" s="66"/>
      <c r="K19" s="66"/>
      <c r="L19" s="66" t="s">
        <v>324</v>
      </c>
      <c r="M19" s="66"/>
      <c r="N19" s="66"/>
      <c r="O19" s="66"/>
      <c r="P19" s="67" t="s">
        <v>57</v>
      </c>
      <c r="Q19" s="67" t="s">
        <v>131</v>
      </c>
      <c r="R19" s="67">
        <v>10.039999999999999</v>
      </c>
      <c r="S19" s="67">
        <v>10.039999999999999</v>
      </c>
      <c r="T19" s="67">
        <v>11.37</v>
      </c>
      <c r="U19" s="68">
        <f>IF(ISERR((S19-T19)*100/S19+100),"N/A",(S19-T19)*100/S19+100)</f>
        <v>86.75298804780877</v>
      </c>
    </row>
    <row r="20" spans="1:22" ht="75" customHeight="1" thickBot="1" x14ac:dyDescent="0.25">
      <c r="A20" s="60"/>
      <c r="B20" s="65" t="s">
        <v>45</v>
      </c>
      <c r="C20" s="66" t="s">
        <v>325</v>
      </c>
      <c r="D20" s="66"/>
      <c r="E20" s="66"/>
      <c r="F20" s="66"/>
      <c r="G20" s="66"/>
      <c r="H20" s="66"/>
      <c r="I20" s="66" t="s">
        <v>326</v>
      </c>
      <c r="J20" s="66"/>
      <c r="K20" s="66"/>
      <c r="L20" s="66" t="s">
        <v>327</v>
      </c>
      <c r="M20" s="66"/>
      <c r="N20" s="66"/>
      <c r="O20" s="66"/>
      <c r="P20" s="67" t="s">
        <v>303</v>
      </c>
      <c r="Q20" s="67" t="s">
        <v>83</v>
      </c>
      <c r="R20" s="67">
        <v>7.45</v>
      </c>
      <c r="S20" s="67">
        <v>7.37</v>
      </c>
      <c r="T20" s="67">
        <v>8.89</v>
      </c>
      <c r="U20" s="68">
        <f>IF(ISERR((S20-T20)*100/S20+100),"N/A",(S20-T20)*100/S20+100)</f>
        <v>79.375848032564448</v>
      </c>
    </row>
    <row r="21" spans="1:22" ht="75" customHeight="1" thickTop="1" x14ac:dyDescent="0.2">
      <c r="A21" s="60"/>
      <c r="B21" s="61" t="s">
        <v>79</v>
      </c>
      <c r="C21" s="62" t="s">
        <v>328</v>
      </c>
      <c r="D21" s="62"/>
      <c r="E21" s="62"/>
      <c r="F21" s="62"/>
      <c r="G21" s="62"/>
      <c r="H21" s="62"/>
      <c r="I21" s="62" t="s">
        <v>329</v>
      </c>
      <c r="J21" s="62"/>
      <c r="K21" s="62"/>
      <c r="L21" s="62" t="s">
        <v>330</v>
      </c>
      <c r="M21" s="62"/>
      <c r="N21" s="62"/>
      <c r="O21" s="62"/>
      <c r="P21" s="63" t="s">
        <v>307</v>
      </c>
      <c r="Q21" s="63" t="s">
        <v>83</v>
      </c>
      <c r="R21" s="63">
        <v>17</v>
      </c>
      <c r="S21" s="63">
        <v>17</v>
      </c>
      <c r="T21" s="63">
        <v>10.87</v>
      </c>
      <c r="U21" s="64">
        <f t="shared" ref="U21:U29" si="0">IF(ISERR(T21/S21*100),"N/A",T21/S21*100)</f>
        <v>63.941176470588232</v>
      </c>
    </row>
    <row r="22" spans="1:22" ht="75" customHeight="1" x14ac:dyDescent="0.2">
      <c r="A22" s="60"/>
      <c r="B22" s="65" t="s">
        <v>45</v>
      </c>
      <c r="C22" s="66" t="s">
        <v>331</v>
      </c>
      <c r="D22" s="66"/>
      <c r="E22" s="66"/>
      <c r="F22" s="66"/>
      <c r="G22" s="66"/>
      <c r="H22" s="66"/>
      <c r="I22" s="66" t="s">
        <v>332</v>
      </c>
      <c r="J22" s="66"/>
      <c r="K22" s="66"/>
      <c r="L22" s="66" t="s">
        <v>333</v>
      </c>
      <c r="M22" s="66"/>
      <c r="N22" s="66"/>
      <c r="O22" s="66"/>
      <c r="P22" s="67" t="s">
        <v>334</v>
      </c>
      <c r="Q22" s="67" t="s">
        <v>83</v>
      </c>
      <c r="R22" s="69">
        <v>800000</v>
      </c>
      <c r="S22" s="69">
        <v>200000</v>
      </c>
      <c r="T22" s="69">
        <v>157485</v>
      </c>
      <c r="U22" s="68">
        <f t="shared" si="0"/>
        <v>78.742500000000007</v>
      </c>
    </row>
    <row r="23" spans="1:22" ht="75" customHeight="1" x14ac:dyDescent="0.2">
      <c r="A23" s="60"/>
      <c r="B23" s="65" t="s">
        <v>45</v>
      </c>
      <c r="C23" s="66" t="s">
        <v>45</v>
      </c>
      <c r="D23" s="66"/>
      <c r="E23" s="66"/>
      <c r="F23" s="66"/>
      <c r="G23" s="66"/>
      <c r="H23" s="66"/>
      <c r="I23" s="66" t="s">
        <v>335</v>
      </c>
      <c r="J23" s="66"/>
      <c r="K23" s="66"/>
      <c r="L23" s="66" t="s">
        <v>336</v>
      </c>
      <c r="M23" s="66"/>
      <c r="N23" s="66"/>
      <c r="O23" s="66"/>
      <c r="P23" s="67" t="s">
        <v>337</v>
      </c>
      <c r="Q23" s="67" t="s">
        <v>83</v>
      </c>
      <c r="R23" s="69">
        <v>172000</v>
      </c>
      <c r="S23" s="69">
        <v>43000</v>
      </c>
      <c r="T23" s="69">
        <v>31283</v>
      </c>
      <c r="U23" s="68">
        <f t="shared" si="0"/>
        <v>72.751162790697677</v>
      </c>
    </row>
    <row r="24" spans="1:22" ht="75" customHeight="1" x14ac:dyDescent="0.2">
      <c r="A24" s="60"/>
      <c r="B24" s="65" t="s">
        <v>45</v>
      </c>
      <c r="C24" s="66" t="s">
        <v>338</v>
      </c>
      <c r="D24" s="66"/>
      <c r="E24" s="66"/>
      <c r="F24" s="66"/>
      <c r="G24" s="66"/>
      <c r="H24" s="66"/>
      <c r="I24" s="66" t="s">
        <v>339</v>
      </c>
      <c r="J24" s="66"/>
      <c r="K24" s="66"/>
      <c r="L24" s="66" t="s">
        <v>340</v>
      </c>
      <c r="M24" s="66"/>
      <c r="N24" s="66"/>
      <c r="O24" s="66"/>
      <c r="P24" s="67" t="s">
        <v>341</v>
      </c>
      <c r="Q24" s="67" t="s">
        <v>83</v>
      </c>
      <c r="R24" s="67">
        <v>95</v>
      </c>
      <c r="S24" s="67">
        <v>95</v>
      </c>
      <c r="T24" s="67">
        <v>94.68</v>
      </c>
      <c r="U24" s="68">
        <f t="shared" si="0"/>
        <v>99.663157894736855</v>
      </c>
    </row>
    <row r="25" spans="1:22" ht="75" customHeight="1" x14ac:dyDescent="0.2">
      <c r="A25" s="60"/>
      <c r="B25" s="65" t="s">
        <v>45</v>
      </c>
      <c r="C25" s="66" t="s">
        <v>342</v>
      </c>
      <c r="D25" s="66"/>
      <c r="E25" s="66"/>
      <c r="F25" s="66"/>
      <c r="G25" s="66"/>
      <c r="H25" s="66"/>
      <c r="I25" s="66" t="s">
        <v>343</v>
      </c>
      <c r="J25" s="66"/>
      <c r="K25" s="66"/>
      <c r="L25" s="66" t="s">
        <v>344</v>
      </c>
      <c r="M25" s="66"/>
      <c r="N25" s="66"/>
      <c r="O25" s="66"/>
      <c r="P25" s="67" t="s">
        <v>317</v>
      </c>
      <c r="Q25" s="67" t="s">
        <v>83</v>
      </c>
      <c r="R25" s="69">
        <v>14128139</v>
      </c>
      <c r="S25" s="69">
        <v>10620906</v>
      </c>
      <c r="T25" s="69">
        <v>9531753</v>
      </c>
      <c r="U25" s="68">
        <f t="shared" si="0"/>
        <v>89.745196878684368</v>
      </c>
    </row>
    <row r="26" spans="1:22" ht="75" customHeight="1" x14ac:dyDescent="0.2">
      <c r="A26" s="60"/>
      <c r="B26" s="65" t="s">
        <v>45</v>
      </c>
      <c r="C26" s="66" t="s">
        <v>45</v>
      </c>
      <c r="D26" s="66"/>
      <c r="E26" s="66"/>
      <c r="F26" s="66"/>
      <c r="G26" s="66"/>
      <c r="H26" s="66"/>
      <c r="I26" s="66" t="s">
        <v>345</v>
      </c>
      <c r="J26" s="66"/>
      <c r="K26" s="66"/>
      <c r="L26" s="66" t="s">
        <v>346</v>
      </c>
      <c r="M26" s="66"/>
      <c r="N26" s="66"/>
      <c r="O26" s="66"/>
      <c r="P26" s="67" t="s">
        <v>317</v>
      </c>
      <c r="Q26" s="67" t="s">
        <v>83</v>
      </c>
      <c r="R26" s="69">
        <v>17276818</v>
      </c>
      <c r="S26" s="69">
        <v>12998363</v>
      </c>
      <c r="T26" s="69">
        <v>12950773</v>
      </c>
      <c r="U26" s="68">
        <f t="shared" si="0"/>
        <v>99.63387697358506</v>
      </c>
    </row>
    <row r="27" spans="1:22" ht="75" customHeight="1" x14ac:dyDescent="0.2">
      <c r="A27" s="60"/>
      <c r="B27" s="65" t="s">
        <v>45</v>
      </c>
      <c r="C27" s="66" t="s">
        <v>347</v>
      </c>
      <c r="D27" s="66"/>
      <c r="E27" s="66"/>
      <c r="F27" s="66"/>
      <c r="G27" s="66"/>
      <c r="H27" s="66"/>
      <c r="I27" s="66" t="s">
        <v>348</v>
      </c>
      <c r="J27" s="66"/>
      <c r="K27" s="66"/>
      <c r="L27" s="66" t="s">
        <v>349</v>
      </c>
      <c r="M27" s="66"/>
      <c r="N27" s="66"/>
      <c r="O27" s="66"/>
      <c r="P27" s="67" t="s">
        <v>334</v>
      </c>
      <c r="Q27" s="67" t="s">
        <v>83</v>
      </c>
      <c r="R27" s="67">
        <v>6</v>
      </c>
      <c r="S27" s="67">
        <v>6</v>
      </c>
      <c r="T27" s="67">
        <v>5.7</v>
      </c>
      <c r="U27" s="68">
        <f t="shared" si="0"/>
        <v>95</v>
      </c>
    </row>
    <row r="28" spans="1:22" ht="75" customHeight="1" x14ac:dyDescent="0.2">
      <c r="A28" s="60"/>
      <c r="B28" s="65" t="s">
        <v>45</v>
      </c>
      <c r="C28" s="66" t="s">
        <v>45</v>
      </c>
      <c r="D28" s="66"/>
      <c r="E28" s="66"/>
      <c r="F28" s="66"/>
      <c r="G28" s="66"/>
      <c r="H28" s="66"/>
      <c r="I28" s="66" t="s">
        <v>350</v>
      </c>
      <c r="J28" s="66"/>
      <c r="K28" s="66"/>
      <c r="L28" s="66" t="s">
        <v>351</v>
      </c>
      <c r="M28" s="66"/>
      <c r="N28" s="66"/>
      <c r="O28" s="66"/>
      <c r="P28" s="67" t="s">
        <v>57</v>
      </c>
      <c r="Q28" s="67" t="s">
        <v>83</v>
      </c>
      <c r="R28" s="67">
        <v>53</v>
      </c>
      <c r="S28" s="67">
        <v>53</v>
      </c>
      <c r="T28" s="67">
        <v>49.5</v>
      </c>
      <c r="U28" s="68">
        <f t="shared" si="0"/>
        <v>93.396226415094347</v>
      </c>
    </row>
    <row r="29" spans="1:22" ht="75" customHeight="1" thickBot="1" x14ac:dyDescent="0.25">
      <c r="A29" s="60"/>
      <c r="B29" s="65" t="s">
        <v>45</v>
      </c>
      <c r="C29" s="66" t="s">
        <v>352</v>
      </c>
      <c r="D29" s="66"/>
      <c r="E29" s="66"/>
      <c r="F29" s="66"/>
      <c r="G29" s="66"/>
      <c r="H29" s="66"/>
      <c r="I29" s="66" t="s">
        <v>353</v>
      </c>
      <c r="J29" s="66"/>
      <c r="K29" s="66"/>
      <c r="L29" s="66" t="s">
        <v>354</v>
      </c>
      <c r="M29" s="66"/>
      <c r="N29" s="66"/>
      <c r="O29" s="66"/>
      <c r="P29" s="67" t="s">
        <v>57</v>
      </c>
      <c r="Q29" s="67" t="s">
        <v>83</v>
      </c>
      <c r="R29" s="67">
        <v>100</v>
      </c>
      <c r="S29" s="67">
        <v>100</v>
      </c>
      <c r="T29" s="67">
        <v>86.65</v>
      </c>
      <c r="U29" s="68">
        <f t="shared" si="0"/>
        <v>86.65</v>
      </c>
    </row>
    <row r="30" spans="1:22" ht="22.5" customHeight="1" thickTop="1" thickBot="1" x14ac:dyDescent="0.25">
      <c r="B30" s="13" t="s">
        <v>90</v>
      </c>
      <c r="C30" s="14"/>
      <c r="D30" s="14"/>
      <c r="E30" s="14"/>
      <c r="F30" s="14"/>
      <c r="G30" s="14"/>
      <c r="H30" s="15"/>
      <c r="I30" s="15"/>
      <c r="J30" s="15"/>
      <c r="K30" s="15"/>
      <c r="L30" s="15"/>
      <c r="M30" s="15"/>
      <c r="N30" s="15"/>
      <c r="O30" s="15"/>
      <c r="P30" s="15"/>
      <c r="Q30" s="15"/>
      <c r="R30" s="15"/>
      <c r="S30" s="15"/>
      <c r="T30" s="15"/>
      <c r="U30" s="16"/>
      <c r="V30" s="70"/>
    </row>
    <row r="31" spans="1:22" ht="26.25" customHeight="1" thickTop="1" x14ac:dyDescent="0.2">
      <c r="B31" s="71"/>
      <c r="C31" s="72"/>
      <c r="D31" s="72"/>
      <c r="E31" s="72"/>
      <c r="F31" s="72"/>
      <c r="G31" s="72"/>
      <c r="H31" s="73"/>
      <c r="I31" s="73"/>
      <c r="J31" s="73"/>
      <c r="K31" s="73"/>
      <c r="L31" s="73"/>
      <c r="M31" s="73"/>
      <c r="N31" s="73"/>
      <c r="O31" s="73"/>
      <c r="P31" s="74"/>
      <c r="Q31" s="75"/>
      <c r="R31" s="76" t="s">
        <v>91</v>
      </c>
      <c r="S31" s="44" t="s">
        <v>92</v>
      </c>
      <c r="T31" s="76" t="s">
        <v>93</v>
      </c>
      <c r="U31" s="44" t="s">
        <v>94</v>
      </c>
    </row>
    <row r="32" spans="1:22" ht="26.25" customHeight="1" thickBot="1" x14ac:dyDescent="0.25">
      <c r="B32" s="77"/>
      <c r="C32" s="78"/>
      <c r="D32" s="78"/>
      <c r="E32" s="78"/>
      <c r="F32" s="78"/>
      <c r="G32" s="78"/>
      <c r="H32" s="79"/>
      <c r="I32" s="79"/>
      <c r="J32" s="79"/>
      <c r="K32" s="79"/>
      <c r="L32" s="79"/>
      <c r="M32" s="79"/>
      <c r="N32" s="79"/>
      <c r="O32" s="79"/>
      <c r="P32" s="80"/>
      <c r="Q32" s="81"/>
      <c r="R32" s="82" t="s">
        <v>95</v>
      </c>
      <c r="S32" s="81" t="s">
        <v>95</v>
      </c>
      <c r="T32" s="81" t="s">
        <v>95</v>
      </c>
      <c r="U32" s="81" t="s">
        <v>96</v>
      </c>
    </row>
    <row r="33" spans="2:21" ht="13.5" customHeight="1" thickBot="1" x14ac:dyDescent="0.25">
      <c r="B33" s="83" t="s">
        <v>97</v>
      </c>
      <c r="C33" s="84"/>
      <c r="D33" s="84"/>
      <c r="E33" s="85"/>
      <c r="F33" s="85"/>
      <c r="G33" s="85"/>
      <c r="H33" s="86"/>
      <c r="I33" s="86"/>
      <c r="J33" s="86"/>
      <c r="K33" s="86"/>
      <c r="L33" s="86"/>
      <c r="M33" s="86"/>
      <c r="N33" s="86"/>
      <c r="O33" s="86"/>
      <c r="P33" s="87"/>
      <c r="Q33" s="87"/>
      <c r="R33" s="88" t="str">
        <f t="shared" ref="R33:T34" si="1">"N/D"</f>
        <v>N/D</v>
      </c>
      <c r="S33" s="88" t="str">
        <f t="shared" si="1"/>
        <v>N/D</v>
      </c>
      <c r="T33" s="88" t="str">
        <f t="shared" si="1"/>
        <v>N/D</v>
      </c>
      <c r="U33" s="89" t="str">
        <f>+IF(ISERR(T33/S33*100),"N/A",T33/S33*100)</f>
        <v>N/A</v>
      </c>
    </row>
    <row r="34" spans="2:21" ht="13.5" customHeight="1" thickBot="1" x14ac:dyDescent="0.25">
      <c r="B34" s="90" t="s">
        <v>98</v>
      </c>
      <c r="C34" s="91"/>
      <c r="D34" s="91"/>
      <c r="E34" s="92"/>
      <c r="F34" s="92"/>
      <c r="G34" s="92"/>
      <c r="H34" s="93"/>
      <c r="I34" s="93"/>
      <c r="J34" s="93"/>
      <c r="K34" s="93"/>
      <c r="L34" s="93"/>
      <c r="M34" s="93"/>
      <c r="N34" s="93"/>
      <c r="O34" s="93"/>
      <c r="P34" s="94"/>
      <c r="Q34" s="94"/>
      <c r="R34" s="88" t="str">
        <f t="shared" si="1"/>
        <v>N/D</v>
      </c>
      <c r="S34" s="88" t="str">
        <f t="shared" si="1"/>
        <v>N/D</v>
      </c>
      <c r="T34" s="88" t="str">
        <f t="shared" si="1"/>
        <v>N/D</v>
      </c>
      <c r="U34" s="89" t="str">
        <f>+IF(ISERR(T34/S34*100),"N/A",T34/S34*100)</f>
        <v>N/A</v>
      </c>
    </row>
    <row r="35" spans="2:21" ht="14.85" customHeight="1" thickTop="1" thickBot="1" x14ac:dyDescent="0.25">
      <c r="B35" s="13" t="s">
        <v>99</v>
      </c>
      <c r="C35" s="14"/>
      <c r="D35" s="14"/>
      <c r="E35" s="14"/>
      <c r="F35" s="14"/>
      <c r="G35" s="14"/>
      <c r="H35" s="15"/>
      <c r="I35" s="15"/>
      <c r="J35" s="15"/>
      <c r="K35" s="15"/>
      <c r="L35" s="15"/>
      <c r="M35" s="15"/>
      <c r="N35" s="15"/>
      <c r="O35" s="15"/>
      <c r="P35" s="15"/>
      <c r="Q35" s="15"/>
      <c r="R35" s="15"/>
      <c r="S35" s="15"/>
      <c r="T35" s="15"/>
      <c r="U35" s="16"/>
    </row>
    <row r="36" spans="2:21" ht="44.25" customHeight="1" thickTop="1" x14ac:dyDescent="0.2">
      <c r="B36" s="95" t="s">
        <v>100</v>
      </c>
      <c r="C36" s="97"/>
      <c r="D36" s="97"/>
      <c r="E36" s="97"/>
      <c r="F36" s="97"/>
      <c r="G36" s="97"/>
      <c r="H36" s="97"/>
      <c r="I36" s="97"/>
      <c r="J36" s="97"/>
      <c r="K36" s="97"/>
      <c r="L36" s="97"/>
      <c r="M36" s="97"/>
      <c r="N36" s="97"/>
      <c r="O36" s="97"/>
      <c r="P36" s="97"/>
      <c r="Q36" s="97"/>
      <c r="R36" s="97"/>
      <c r="S36" s="97"/>
      <c r="T36" s="97"/>
      <c r="U36" s="96"/>
    </row>
    <row r="37" spans="2:21" ht="34.5" customHeight="1" x14ac:dyDescent="0.2">
      <c r="B37" s="98" t="s">
        <v>104</v>
      </c>
      <c r="C37" s="100"/>
      <c r="D37" s="100"/>
      <c r="E37" s="100"/>
      <c r="F37" s="100"/>
      <c r="G37" s="100"/>
      <c r="H37" s="100"/>
      <c r="I37" s="100"/>
      <c r="J37" s="100"/>
      <c r="K37" s="100"/>
      <c r="L37" s="100"/>
      <c r="M37" s="100"/>
      <c r="N37" s="100"/>
      <c r="O37" s="100"/>
      <c r="P37" s="100"/>
      <c r="Q37" s="100"/>
      <c r="R37" s="100"/>
      <c r="S37" s="100"/>
      <c r="T37" s="100"/>
      <c r="U37" s="99"/>
    </row>
    <row r="38" spans="2:21" ht="34.5" customHeight="1" x14ac:dyDescent="0.2">
      <c r="B38" s="98" t="s">
        <v>355</v>
      </c>
      <c r="C38" s="100"/>
      <c r="D38" s="100"/>
      <c r="E38" s="100"/>
      <c r="F38" s="100"/>
      <c r="G38" s="100"/>
      <c r="H38" s="100"/>
      <c r="I38" s="100"/>
      <c r="J38" s="100"/>
      <c r="K38" s="100"/>
      <c r="L38" s="100"/>
      <c r="M38" s="100"/>
      <c r="N38" s="100"/>
      <c r="O38" s="100"/>
      <c r="P38" s="100"/>
      <c r="Q38" s="100"/>
      <c r="R38" s="100"/>
      <c r="S38" s="100"/>
      <c r="T38" s="100"/>
      <c r="U38" s="99"/>
    </row>
    <row r="39" spans="2:21" ht="92.1" customHeight="1" x14ac:dyDescent="0.2">
      <c r="B39" s="98" t="s">
        <v>356</v>
      </c>
      <c r="C39" s="100"/>
      <c r="D39" s="100"/>
      <c r="E39" s="100"/>
      <c r="F39" s="100"/>
      <c r="G39" s="100"/>
      <c r="H39" s="100"/>
      <c r="I39" s="100"/>
      <c r="J39" s="100"/>
      <c r="K39" s="100"/>
      <c r="L39" s="100"/>
      <c r="M39" s="100"/>
      <c r="N39" s="100"/>
      <c r="O39" s="100"/>
      <c r="P39" s="100"/>
      <c r="Q39" s="100"/>
      <c r="R39" s="100"/>
      <c r="S39" s="100"/>
      <c r="T39" s="100"/>
      <c r="U39" s="99"/>
    </row>
    <row r="40" spans="2:21" ht="135.75" customHeight="1" x14ac:dyDescent="0.2">
      <c r="B40" s="98" t="s">
        <v>357</v>
      </c>
      <c r="C40" s="100"/>
      <c r="D40" s="100"/>
      <c r="E40" s="100"/>
      <c r="F40" s="100"/>
      <c r="G40" s="100"/>
      <c r="H40" s="100"/>
      <c r="I40" s="100"/>
      <c r="J40" s="100"/>
      <c r="K40" s="100"/>
      <c r="L40" s="100"/>
      <c r="M40" s="100"/>
      <c r="N40" s="100"/>
      <c r="O40" s="100"/>
      <c r="P40" s="100"/>
      <c r="Q40" s="100"/>
      <c r="R40" s="100"/>
      <c r="S40" s="100"/>
      <c r="T40" s="100"/>
      <c r="U40" s="99"/>
    </row>
    <row r="41" spans="2:21" ht="88.7" customHeight="1" x14ac:dyDescent="0.2">
      <c r="B41" s="98" t="s">
        <v>358</v>
      </c>
      <c r="C41" s="100"/>
      <c r="D41" s="100"/>
      <c r="E41" s="100"/>
      <c r="F41" s="100"/>
      <c r="G41" s="100"/>
      <c r="H41" s="100"/>
      <c r="I41" s="100"/>
      <c r="J41" s="100"/>
      <c r="K41" s="100"/>
      <c r="L41" s="100"/>
      <c r="M41" s="100"/>
      <c r="N41" s="100"/>
      <c r="O41" s="100"/>
      <c r="P41" s="100"/>
      <c r="Q41" s="100"/>
      <c r="R41" s="100"/>
      <c r="S41" s="100"/>
      <c r="T41" s="100"/>
      <c r="U41" s="99"/>
    </row>
    <row r="42" spans="2:21" ht="102" customHeight="1" x14ac:dyDescent="0.2">
      <c r="B42" s="98" t="s">
        <v>359</v>
      </c>
      <c r="C42" s="100"/>
      <c r="D42" s="100"/>
      <c r="E42" s="100"/>
      <c r="F42" s="100"/>
      <c r="G42" s="100"/>
      <c r="H42" s="100"/>
      <c r="I42" s="100"/>
      <c r="J42" s="100"/>
      <c r="K42" s="100"/>
      <c r="L42" s="100"/>
      <c r="M42" s="100"/>
      <c r="N42" s="100"/>
      <c r="O42" s="100"/>
      <c r="P42" s="100"/>
      <c r="Q42" s="100"/>
      <c r="R42" s="100"/>
      <c r="S42" s="100"/>
      <c r="T42" s="100"/>
      <c r="U42" s="99"/>
    </row>
    <row r="43" spans="2:21" ht="123" customHeight="1" x14ac:dyDescent="0.2">
      <c r="B43" s="98" t="s">
        <v>360</v>
      </c>
      <c r="C43" s="100"/>
      <c r="D43" s="100"/>
      <c r="E43" s="100"/>
      <c r="F43" s="100"/>
      <c r="G43" s="100"/>
      <c r="H43" s="100"/>
      <c r="I43" s="100"/>
      <c r="J43" s="100"/>
      <c r="K43" s="100"/>
      <c r="L43" s="100"/>
      <c r="M43" s="100"/>
      <c r="N43" s="100"/>
      <c r="O43" s="100"/>
      <c r="P43" s="100"/>
      <c r="Q43" s="100"/>
      <c r="R43" s="100"/>
      <c r="S43" s="100"/>
      <c r="T43" s="100"/>
      <c r="U43" s="99"/>
    </row>
    <row r="44" spans="2:21" ht="162" customHeight="1" x14ac:dyDescent="0.2">
      <c r="B44" s="98" t="s">
        <v>361</v>
      </c>
      <c r="C44" s="100"/>
      <c r="D44" s="100"/>
      <c r="E44" s="100"/>
      <c r="F44" s="100"/>
      <c r="G44" s="100"/>
      <c r="H44" s="100"/>
      <c r="I44" s="100"/>
      <c r="J44" s="100"/>
      <c r="K44" s="100"/>
      <c r="L44" s="100"/>
      <c r="M44" s="100"/>
      <c r="N44" s="100"/>
      <c r="O44" s="100"/>
      <c r="P44" s="100"/>
      <c r="Q44" s="100"/>
      <c r="R44" s="100"/>
      <c r="S44" s="100"/>
      <c r="T44" s="100"/>
      <c r="U44" s="99"/>
    </row>
    <row r="45" spans="2:21" ht="127.5" customHeight="1" x14ac:dyDescent="0.2">
      <c r="B45" s="98" t="s">
        <v>362</v>
      </c>
      <c r="C45" s="100"/>
      <c r="D45" s="100"/>
      <c r="E45" s="100"/>
      <c r="F45" s="100"/>
      <c r="G45" s="100"/>
      <c r="H45" s="100"/>
      <c r="I45" s="100"/>
      <c r="J45" s="100"/>
      <c r="K45" s="100"/>
      <c r="L45" s="100"/>
      <c r="M45" s="100"/>
      <c r="N45" s="100"/>
      <c r="O45" s="100"/>
      <c r="P45" s="100"/>
      <c r="Q45" s="100"/>
      <c r="R45" s="100"/>
      <c r="S45" s="100"/>
      <c r="T45" s="100"/>
      <c r="U45" s="99"/>
    </row>
    <row r="46" spans="2:21" ht="91.7" customHeight="1" x14ac:dyDescent="0.2">
      <c r="B46" s="98" t="s">
        <v>363</v>
      </c>
      <c r="C46" s="100"/>
      <c r="D46" s="100"/>
      <c r="E46" s="100"/>
      <c r="F46" s="100"/>
      <c r="G46" s="100"/>
      <c r="H46" s="100"/>
      <c r="I46" s="100"/>
      <c r="J46" s="100"/>
      <c r="K46" s="100"/>
      <c r="L46" s="100"/>
      <c r="M46" s="100"/>
      <c r="N46" s="100"/>
      <c r="O46" s="100"/>
      <c r="P46" s="100"/>
      <c r="Q46" s="100"/>
      <c r="R46" s="100"/>
      <c r="S46" s="100"/>
      <c r="T46" s="100"/>
      <c r="U46" s="99"/>
    </row>
    <row r="47" spans="2:21" ht="76.7" customHeight="1" x14ac:dyDescent="0.2">
      <c r="B47" s="98" t="s">
        <v>364</v>
      </c>
      <c r="C47" s="100"/>
      <c r="D47" s="100"/>
      <c r="E47" s="100"/>
      <c r="F47" s="100"/>
      <c r="G47" s="100"/>
      <c r="H47" s="100"/>
      <c r="I47" s="100"/>
      <c r="J47" s="100"/>
      <c r="K47" s="100"/>
      <c r="L47" s="100"/>
      <c r="M47" s="100"/>
      <c r="N47" s="100"/>
      <c r="O47" s="100"/>
      <c r="P47" s="100"/>
      <c r="Q47" s="100"/>
      <c r="R47" s="100"/>
      <c r="S47" s="100"/>
      <c r="T47" s="100"/>
      <c r="U47" s="99"/>
    </row>
    <row r="48" spans="2:21" ht="96.95" customHeight="1" x14ac:dyDescent="0.2">
      <c r="B48" s="98" t="s">
        <v>365</v>
      </c>
      <c r="C48" s="100"/>
      <c r="D48" s="100"/>
      <c r="E48" s="100"/>
      <c r="F48" s="100"/>
      <c r="G48" s="100"/>
      <c r="H48" s="100"/>
      <c r="I48" s="100"/>
      <c r="J48" s="100"/>
      <c r="K48" s="100"/>
      <c r="L48" s="100"/>
      <c r="M48" s="100"/>
      <c r="N48" s="100"/>
      <c r="O48" s="100"/>
      <c r="P48" s="100"/>
      <c r="Q48" s="100"/>
      <c r="R48" s="100"/>
      <c r="S48" s="100"/>
      <c r="T48" s="100"/>
      <c r="U48" s="99"/>
    </row>
    <row r="49" spans="2:21" ht="77.099999999999994" customHeight="1" x14ac:dyDescent="0.2">
      <c r="B49" s="98" t="s">
        <v>366</v>
      </c>
      <c r="C49" s="100"/>
      <c r="D49" s="100"/>
      <c r="E49" s="100"/>
      <c r="F49" s="100"/>
      <c r="G49" s="100"/>
      <c r="H49" s="100"/>
      <c r="I49" s="100"/>
      <c r="J49" s="100"/>
      <c r="K49" s="100"/>
      <c r="L49" s="100"/>
      <c r="M49" s="100"/>
      <c r="N49" s="100"/>
      <c r="O49" s="100"/>
      <c r="P49" s="100"/>
      <c r="Q49" s="100"/>
      <c r="R49" s="100"/>
      <c r="S49" s="100"/>
      <c r="T49" s="100"/>
      <c r="U49" s="99"/>
    </row>
    <row r="50" spans="2:21" ht="87.2" customHeight="1" x14ac:dyDescent="0.2">
      <c r="B50" s="98" t="s">
        <v>367</v>
      </c>
      <c r="C50" s="100"/>
      <c r="D50" s="100"/>
      <c r="E50" s="100"/>
      <c r="F50" s="100"/>
      <c r="G50" s="100"/>
      <c r="H50" s="100"/>
      <c r="I50" s="100"/>
      <c r="J50" s="100"/>
      <c r="K50" s="100"/>
      <c r="L50" s="100"/>
      <c r="M50" s="100"/>
      <c r="N50" s="100"/>
      <c r="O50" s="100"/>
      <c r="P50" s="100"/>
      <c r="Q50" s="100"/>
      <c r="R50" s="100"/>
      <c r="S50" s="100"/>
      <c r="T50" s="100"/>
      <c r="U50" s="99"/>
    </row>
    <row r="51" spans="2:21" ht="98.1" customHeight="1" x14ac:dyDescent="0.2">
      <c r="B51" s="98" t="s">
        <v>368</v>
      </c>
      <c r="C51" s="100"/>
      <c r="D51" s="100"/>
      <c r="E51" s="100"/>
      <c r="F51" s="100"/>
      <c r="G51" s="100"/>
      <c r="H51" s="100"/>
      <c r="I51" s="100"/>
      <c r="J51" s="100"/>
      <c r="K51" s="100"/>
      <c r="L51" s="100"/>
      <c r="M51" s="100"/>
      <c r="N51" s="100"/>
      <c r="O51" s="100"/>
      <c r="P51" s="100"/>
      <c r="Q51" s="100"/>
      <c r="R51" s="100"/>
      <c r="S51" s="100"/>
      <c r="T51" s="100"/>
      <c r="U51" s="99"/>
    </row>
    <row r="52" spans="2:21" ht="107.45" customHeight="1" x14ac:dyDescent="0.2">
      <c r="B52" s="98" t="s">
        <v>369</v>
      </c>
      <c r="C52" s="100"/>
      <c r="D52" s="100"/>
      <c r="E52" s="100"/>
      <c r="F52" s="100"/>
      <c r="G52" s="100"/>
      <c r="H52" s="100"/>
      <c r="I52" s="100"/>
      <c r="J52" s="100"/>
      <c r="K52" s="100"/>
      <c r="L52" s="100"/>
      <c r="M52" s="100"/>
      <c r="N52" s="100"/>
      <c r="O52" s="100"/>
      <c r="P52" s="100"/>
      <c r="Q52" s="100"/>
      <c r="R52" s="100"/>
      <c r="S52" s="100"/>
      <c r="T52" s="100"/>
      <c r="U52" s="99"/>
    </row>
    <row r="53" spans="2:21" ht="93.75" customHeight="1" x14ac:dyDescent="0.2">
      <c r="B53" s="98" t="s">
        <v>370</v>
      </c>
      <c r="C53" s="100"/>
      <c r="D53" s="100"/>
      <c r="E53" s="100"/>
      <c r="F53" s="100"/>
      <c r="G53" s="100"/>
      <c r="H53" s="100"/>
      <c r="I53" s="100"/>
      <c r="J53" s="100"/>
      <c r="K53" s="100"/>
      <c r="L53" s="100"/>
      <c r="M53" s="100"/>
      <c r="N53" s="100"/>
      <c r="O53" s="100"/>
      <c r="P53" s="100"/>
      <c r="Q53" s="100"/>
      <c r="R53" s="100"/>
      <c r="S53" s="100"/>
      <c r="T53" s="100"/>
      <c r="U53" s="99"/>
    </row>
    <row r="54" spans="2:21" ht="105" customHeight="1" x14ac:dyDescent="0.2">
      <c r="B54" s="98" t="s">
        <v>371</v>
      </c>
      <c r="C54" s="100"/>
      <c r="D54" s="100"/>
      <c r="E54" s="100"/>
      <c r="F54" s="100"/>
      <c r="G54" s="100"/>
      <c r="H54" s="100"/>
      <c r="I54" s="100"/>
      <c r="J54" s="100"/>
      <c r="K54" s="100"/>
      <c r="L54" s="100"/>
      <c r="M54" s="100"/>
      <c r="N54" s="100"/>
      <c r="O54" s="100"/>
      <c r="P54" s="100"/>
      <c r="Q54" s="100"/>
      <c r="R54" s="100"/>
      <c r="S54" s="100"/>
      <c r="T54" s="100"/>
      <c r="U54" s="99"/>
    </row>
    <row r="55" spans="2:21" ht="165.75" customHeight="1" thickBot="1" x14ac:dyDescent="0.25">
      <c r="B55" s="101" t="s">
        <v>372</v>
      </c>
      <c r="C55" s="103"/>
      <c r="D55" s="103"/>
      <c r="E55" s="103"/>
      <c r="F55" s="103"/>
      <c r="G55" s="103"/>
      <c r="H55" s="103"/>
      <c r="I55" s="103"/>
      <c r="J55" s="103"/>
      <c r="K55" s="103"/>
      <c r="L55" s="103"/>
      <c r="M55" s="103"/>
      <c r="N55" s="103"/>
      <c r="O55" s="103"/>
      <c r="P55" s="103"/>
      <c r="Q55" s="103"/>
      <c r="R55" s="103"/>
      <c r="S55" s="103"/>
      <c r="T55" s="103"/>
      <c r="U55" s="102"/>
    </row>
  </sheetData>
  <mergeCells count="100">
    <mergeCell ref="B52:U52"/>
    <mergeCell ref="B53:U53"/>
    <mergeCell ref="B54:U54"/>
    <mergeCell ref="B55:U55"/>
    <mergeCell ref="B46:U46"/>
    <mergeCell ref="B47:U47"/>
    <mergeCell ref="B48:U48"/>
    <mergeCell ref="B49:U49"/>
    <mergeCell ref="B50:U50"/>
    <mergeCell ref="B51:U51"/>
    <mergeCell ref="B40:U40"/>
    <mergeCell ref="B41:U41"/>
    <mergeCell ref="B42:U42"/>
    <mergeCell ref="B43:U43"/>
    <mergeCell ref="B44:U44"/>
    <mergeCell ref="B45:U45"/>
    <mergeCell ref="B33:D33"/>
    <mergeCell ref="B34:D34"/>
    <mergeCell ref="B36:U36"/>
    <mergeCell ref="B37:U37"/>
    <mergeCell ref="B38:U38"/>
    <mergeCell ref="B39:U39"/>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5"/>
  <sheetViews>
    <sheetView view="pageBreakPreview" zoomScale="80" zoomScaleNormal="80" zoomScaleSheetLayoutView="80" workbookViewId="0">
      <selection activeCell="B1" sqref="B1:L1"/>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4"/>
      <c r="B1" s="8" t="s">
        <v>497</v>
      </c>
      <c r="C1" s="8"/>
      <c r="D1" s="8"/>
      <c r="E1" s="8"/>
      <c r="F1" s="8"/>
      <c r="G1" s="8"/>
      <c r="H1" s="8"/>
      <c r="I1" s="8"/>
      <c r="J1" s="8"/>
      <c r="K1" s="8"/>
      <c r="L1" s="8"/>
      <c r="M1" s="4" t="s">
        <v>4</v>
      </c>
      <c r="N1" s="4"/>
      <c r="O1" s="4"/>
      <c r="P1" s="9"/>
      <c r="Q1" s="9"/>
      <c r="R1" s="9"/>
      <c r="Y1" s="10"/>
      <c r="Z1" s="10"/>
      <c r="AA1" s="11"/>
      <c r="AH1" s="12"/>
    </row>
    <row r="2" spans="1:34" ht="13.5" customHeight="1" thickBot="1" x14ac:dyDescent="0.25"/>
    <row r="3" spans="1:34" ht="22.5" customHeight="1" thickTop="1" thickBot="1" x14ac:dyDescent="0.25">
      <c r="B3" s="13" t="s">
        <v>5</v>
      </c>
      <c r="C3" s="14"/>
      <c r="D3" s="14"/>
      <c r="E3" s="14"/>
      <c r="F3" s="14"/>
      <c r="G3" s="14"/>
      <c r="H3" s="15"/>
      <c r="I3" s="15"/>
      <c r="J3" s="15"/>
      <c r="K3" s="15"/>
      <c r="L3" s="15"/>
      <c r="M3" s="15"/>
      <c r="N3" s="15"/>
      <c r="O3" s="15"/>
      <c r="P3" s="15"/>
      <c r="Q3" s="15"/>
      <c r="R3" s="15"/>
      <c r="S3" s="15"/>
      <c r="T3" s="15"/>
      <c r="U3" s="16"/>
    </row>
    <row r="4" spans="1:34" ht="51.75" customHeight="1" thickTop="1" x14ac:dyDescent="0.2">
      <c r="B4" s="17" t="s">
        <v>6</v>
      </c>
      <c r="C4" s="18" t="s">
        <v>373</v>
      </c>
      <c r="D4" s="19" t="s">
        <v>374</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x14ac:dyDescent="0.2">
      <c r="B5" s="25" t="s">
        <v>15</v>
      </c>
      <c r="C5" s="26"/>
      <c r="D5" s="26"/>
      <c r="E5" s="26"/>
      <c r="F5" s="26"/>
      <c r="G5" s="26"/>
      <c r="H5" s="26"/>
      <c r="I5" s="26"/>
      <c r="J5" s="26"/>
      <c r="K5" s="26"/>
      <c r="L5" s="26"/>
      <c r="M5" s="26"/>
      <c r="N5" s="26"/>
      <c r="O5" s="26"/>
      <c r="P5" s="26"/>
      <c r="Q5" s="26"/>
      <c r="R5" s="26"/>
      <c r="S5" s="26"/>
      <c r="T5" s="26"/>
      <c r="U5" s="27"/>
    </row>
    <row r="6" spans="1:34" ht="37.5" customHeight="1" thickBot="1" x14ac:dyDescent="0.25">
      <c r="B6" s="28" t="s">
        <v>16</v>
      </c>
      <c r="C6" s="29" t="s">
        <v>17</v>
      </c>
      <c r="D6" s="29"/>
      <c r="E6" s="29"/>
      <c r="F6" s="29"/>
      <c r="G6" s="29"/>
      <c r="H6" s="30"/>
      <c r="I6" s="30"/>
      <c r="J6" s="30" t="s">
        <v>18</v>
      </c>
      <c r="K6" s="29" t="s">
        <v>258</v>
      </c>
      <c r="L6" s="29"/>
      <c r="M6" s="29"/>
      <c r="N6" s="31"/>
      <c r="O6" s="32" t="s">
        <v>20</v>
      </c>
      <c r="P6" s="29" t="s">
        <v>375</v>
      </c>
      <c r="Q6" s="29"/>
      <c r="R6" s="33"/>
      <c r="S6" s="32" t="s">
        <v>22</v>
      </c>
      <c r="T6" s="29" t="s">
        <v>376</v>
      </c>
      <c r="U6" s="34"/>
    </row>
    <row r="7" spans="1:34" ht="22.5" customHeight="1" thickTop="1" thickBot="1" x14ac:dyDescent="0.25">
      <c r="B7" s="13" t="s">
        <v>24</v>
      </c>
      <c r="C7" s="14"/>
      <c r="D7" s="14"/>
      <c r="E7" s="14"/>
      <c r="F7" s="14"/>
      <c r="G7" s="14"/>
      <c r="H7" s="15"/>
      <c r="I7" s="15"/>
      <c r="J7" s="15"/>
      <c r="K7" s="15"/>
      <c r="L7" s="15"/>
      <c r="M7" s="15"/>
      <c r="N7" s="15"/>
      <c r="O7" s="15"/>
      <c r="P7" s="15"/>
      <c r="Q7" s="15"/>
      <c r="R7" s="15"/>
      <c r="S7" s="15"/>
      <c r="T7" s="15"/>
      <c r="U7" s="16"/>
    </row>
    <row r="8" spans="1:34" ht="16.5" customHeight="1" thickTop="1" x14ac:dyDescent="0.2">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x14ac:dyDescent="0.2">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x14ac:dyDescent="0.25">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x14ac:dyDescent="0.25">
      <c r="A11" s="60"/>
      <c r="B11" s="61" t="s">
        <v>38</v>
      </c>
      <c r="C11" s="62" t="s">
        <v>377</v>
      </c>
      <c r="D11" s="62"/>
      <c r="E11" s="62"/>
      <c r="F11" s="62"/>
      <c r="G11" s="62"/>
      <c r="H11" s="62"/>
      <c r="I11" s="62" t="s">
        <v>378</v>
      </c>
      <c r="J11" s="62"/>
      <c r="K11" s="62"/>
      <c r="L11" s="62" t="s">
        <v>379</v>
      </c>
      <c r="M11" s="62"/>
      <c r="N11" s="62"/>
      <c r="O11" s="62"/>
      <c r="P11" s="63" t="s">
        <v>380</v>
      </c>
      <c r="Q11" s="63" t="s">
        <v>381</v>
      </c>
      <c r="R11" s="63">
        <v>41.39</v>
      </c>
      <c r="S11" s="63" t="s">
        <v>44</v>
      </c>
      <c r="T11" s="63" t="s">
        <v>44</v>
      </c>
      <c r="U11" s="64" t="str">
        <f>IF(ISERR((S11-T11)*100/S11+100),"N/A",(S11-T11)*100/S11+100)</f>
        <v>N/A</v>
      </c>
    </row>
    <row r="12" spans="1:34" ht="75" customHeight="1" thickTop="1" thickBot="1" x14ac:dyDescent="0.25">
      <c r="A12" s="60"/>
      <c r="B12" s="61" t="s">
        <v>53</v>
      </c>
      <c r="C12" s="62" t="s">
        <v>382</v>
      </c>
      <c r="D12" s="62"/>
      <c r="E12" s="62"/>
      <c r="F12" s="62"/>
      <c r="G12" s="62"/>
      <c r="H12" s="62"/>
      <c r="I12" s="62" t="s">
        <v>383</v>
      </c>
      <c r="J12" s="62"/>
      <c r="K12" s="62"/>
      <c r="L12" s="62" t="s">
        <v>384</v>
      </c>
      <c r="M12" s="62"/>
      <c r="N12" s="62"/>
      <c r="O12" s="62"/>
      <c r="P12" s="63" t="s">
        <v>385</v>
      </c>
      <c r="Q12" s="63" t="s">
        <v>43</v>
      </c>
      <c r="R12" s="63">
        <v>93.33</v>
      </c>
      <c r="S12" s="63" t="s">
        <v>44</v>
      </c>
      <c r="T12" s="63" t="s">
        <v>44</v>
      </c>
      <c r="U12" s="64" t="str">
        <f t="shared" ref="U12:U24" si="0">IF(ISERR(T12/S12*100),"N/A",T12/S12*100)</f>
        <v>N/A</v>
      </c>
    </row>
    <row r="13" spans="1:34" ht="75" customHeight="1" thickTop="1" x14ac:dyDescent="0.2">
      <c r="A13" s="60"/>
      <c r="B13" s="61" t="s">
        <v>63</v>
      </c>
      <c r="C13" s="62" t="s">
        <v>386</v>
      </c>
      <c r="D13" s="62"/>
      <c r="E13" s="62"/>
      <c r="F13" s="62"/>
      <c r="G13" s="62"/>
      <c r="H13" s="62"/>
      <c r="I13" s="62" t="s">
        <v>387</v>
      </c>
      <c r="J13" s="62"/>
      <c r="K13" s="62"/>
      <c r="L13" s="62" t="s">
        <v>388</v>
      </c>
      <c r="M13" s="62"/>
      <c r="N13" s="62"/>
      <c r="O13" s="62"/>
      <c r="P13" s="63" t="s">
        <v>57</v>
      </c>
      <c r="Q13" s="63" t="s">
        <v>131</v>
      </c>
      <c r="R13" s="63">
        <v>-24.68</v>
      </c>
      <c r="S13" s="63">
        <v>-22.81</v>
      </c>
      <c r="T13" s="63">
        <v>-77.150000000000006</v>
      </c>
      <c r="U13" s="64">
        <f t="shared" si="0"/>
        <v>338.22884699693122</v>
      </c>
    </row>
    <row r="14" spans="1:34" ht="75" customHeight="1" x14ac:dyDescent="0.2">
      <c r="A14" s="60"/>
      <c r="B14" s="65" t="s">
        <v>45</v>
      </c>
      <c r="C14" s="66" t="s">
        <v>389</v>
      </c>
      <c r="D14" s="66"/>
      <c r="E14" s="66"/>
      <c r="F14" s="66"/>
      <c r="G14" s="66"/>
      <c r="H14" s="66"/>
      <c r="I14" s="66" t="s">
        <v>390</v>
      </c>
      <c r="J14" s="66"/>
      <c r="K14" s="66"/>
      <c r="L14" s="66" t="s">
        <v>391</v>
      </c>
      <c r="M14" s="66"/>
      <c r="N14" s="66"/>
      <c r="O14" s="66"/>
      <c r="P14" s="67" t="s">
        <v>57</v>
      </c>
      <c r="Q14" s="67" t="s">
        <v>131</v>
      </c>
      <c r="R14" s="67">
        <v>105.44</v>
      </c>
      <c r="S14" s="67">
        <v>104.73</v>
      </c>
      <c r="T14" s="67">
        <v>87.26</v>
      </c>
      <c r="U14" s="68">
        <f t="shared" si="0"/>
        <v>83.319010789649568</v>
      </c>
    </row>
    <row r="15" spans="1:34" ht="75" customHeight="1" thickBot="1" x14ac:dyDescent="0.25">
      <c r="A15" s="60"/>
      <c r="B15" s="65" t="s">
        <v>45</v>
      </c>
      <c r="C15" s="66" t="s">
        <v>392</v>
      </c>
      <c r="D15" s="66"/>
      <c r="E15" s="66"/>
      <c r="F15" s="66"/>
      <c r="G15" s="66"/>
      <c r="H15" s="66"/>
      <c r="I15" s="66" t="s">
        <v>393</v>
      </c>
      <c r="J15" s="66"/>
      <c r="K15" s="66"/>
      <c r="L15" s="66" t="s">
        <v>394</v>
      </c>
      <c r="M15" s="66"/>
      <c r="N15" s="66"/>
      <c r="O15" s="66"/>
      <c r="P15" s="67" t="s">
        <v>57</v>
      </c>
      <c r="Q15" s="67" t="s">
        <v>131</v>
      </c>
      <c r="R15" s="67">
        <v>434.02</v>
      </c>
      <c r="S15" s="67">
        <v>496.38</v>
      </c>
      <c r="T15" s="67">
        <v>274.66000000000003</v>
      </c>
      <c r="U15" s="68">
        <f t="shared" si="0"/>
        <v>55.332608082517432</v>
      </c>
    </row>
    <row r="16" spans="1:34" ht="75" customHeight="1" thickTop="1" x14ac:dyDescent="0.2">
      <c r="A16" s="60"/>
      <c r="B16" s="61" t="s">
        <v>79</v>
      </c>
      <c r="C16" s="62" t="s">
        <v>395</v>
      </c>
      <c r="D16" s="62"/>
      <c r="E16" s="62"/>
      <c r="F16" s="62"/>
      <c r="G16" s="62"/>
      <c r="H16" s="62"/>
      <c r="I16" s="62" t="s">
        <v>396</v>
      </c>
      <c r="J16" s="62"/>
      <c r="K16" s="62"/>
      <c r="L16" s="62" t="s">
        <v>397</v>
      </c>
      <c r="M16" s="62"/>
      <c r="N16" s="62"/>
      <c r="O16" s="62"/>
      <c r="P16" s="63" t="s">
        <v>57</v>
      </c>
      <c r="Q16" s="63" t="s">
        <v>83</v>
      </c>
      <c r="R16" s="63">
        <v>100</v>
      </c>
      <c r="S16" s="63">
        <v>88.27</v>
      </c>
      <c r="T16" s="63">
        <v>79.81</v>
      </c>
      <c r="U16" s="64">
        <f t="shared" si="0"/>
        <v>90.415769797213102</v>
      </c>
    </row>
    <row r="17" spans="1:22" ht="75" customHeight="1" x14ac:dyDescent="0.2">
      <c r="A17" s="60"/>
      <c r="B17" s="65" t="s">
        <v>45</v>
      </c>
      <c r="C17" s="66" t="s">
        <v>398</v>
      </c>
      <c r="D17" s="66"/>
      <c r="E17" s="66"/>
      <c r="F17" s="66"/>
      <c r="G17" s="66"/>
      <c r="H17" s="66"/>
      <c r="I17" s="66" t="s">
        <v>399</v>
      </c>
      <c r="J17" s="66"/>
      <c r="K17" s="66"/>
      <c r="L17" s="66" t="s">
        <v>400</v>
      </c>
      <c r="M17" s="66"/>
      <c r="N17" s="66"/>
      <c r="O17" s="66"/>
      <c r="P17" s="67" t="s">
        <v>57</v>
      </c>
      <c r="Q17" s="67" t="s">
        <v>83</v>
      </c>
      <c r="R17" s="67">
        <v>100</v>
      </c>
      <c r="S17" s="67">
        <v>83.92</v>
      </c>
      <c r="T17" s="67">
        <v>51.68</v>
      </c>
      <c r="U17" s="68">
        <f t="shared" si="0"/>
        <v>61.582459485224014</v>
      </c>
    </row>
    <row r="18" spans="1:22" ht="75" customHeight="1" x14ac:dyDescent="0.2">
      <c r="A18" s="60"/>
      <c r="B18" s="65" t="s">
        <v>45</v>
      </c>
      <c r="C18" s="66" t="s">
        <v>401</v>
      </c>
      <c r="D18" s="66"/>
      <c r="E18" s="66"/>
      <c r="F18" s="66"/>
      <c r="G18" s="66"/>
      <c r="H18" s="66"/>
      <c r="I18" s="66" t="s">
        <v>402</v>
      </c>
      <c r="J18" s="66"/>
      <c r="K18" s="66"/>
      <c r="L18" s="66" t="s">
        <v>403</v>
      </c>
      <c r="M18" s="66"/>
      <c r="N18" s="66"/>
      <c r="O18" s="66"/>
      <c r="P18" s="67" t="s">
        <v>57</v>
      </c>
      <c r="Q18" s="67" t="s">
        <v>83</v>
      </c>
      <c r="R18" s="67">
        <v>100</v>
      </c>
      <c r="S18" s="67">
        <v>87.13</v>
      </c>
      <c r="T18" s="67">
        <v>56.73</v>
      </c>
      <c r="U18" s="68">
        <f t="shared" si="0"/>
        <v>65.109606335360965</v>
      </c>
    </row>
    <row r="19" spans="1:22" ht="75" customHeight="1" x14ac:dyDescent="0.2">
      <c r="A19" s="60"/>
      <c r="B19" s="65" t="s">
        <v>45</v>
      </c>
      <c r="C19" s="66" t="s">
        <v>404</v>
      </c>
      <c r="D19" s="66"/>
      <c r="E19" s="66"/>
      <c r="F19" s="66"/>
      <c r="G19" s="66"/>
      <c r="H19" s="66"/>
      <c r="I19" s="66" t="s">
        <v>405</v>
      </c>
      <c r="J19" s="66"/>
      <c r="K19" s="66"/>
      <c r="L19" s="66" t="s">
        <v>406</v>
      </c>
      <c r="M19" s="66"/>
      <c r="N19" s="66"/>
      <c r="O19" s="66"/>
      <c r="P19" s="67" t="s">
        <v>57</v>
      </c>
      <c r="Q19" s="67" t="s">
        <v>83</v>
      </c>
      <c r="R19" s="67">
        <v>100</v>
      </c>
      <c r="S19" s="67">
        <v>83.68</v>
      </c>
      <c r="T19" s="67">
        <v>71.94</v>
      </c>
      <c r="U19" s="68">
        <f t="shared" si="0"/>
        <v>85.970363288718914</v>
      </c>
    </row>
    <row r="20" spans="1:22" ht="75" customHeight="1" x14ac:dyDescent="0.2">
      <c r="A20" s="60"/>
      <c r="B20" s="65" t="s">
        <v>45</v>
      </c>
      <c r="C20" s="66" t="s">
        <v>407</v>
      </c>
      <c r="D20" s="66"/>
      <c r="E20" s="66"/>
      <c r="F20" s="66"/>
      <c r="G20" s="66"/>
      <c r="H20" s="66"/>
      <c r="I20" s="66" t="s">
        <v>408</v>
      </c>
      <c r="J20" s="66"/>
      <c r="K20" s="66"/>
      <c r="L20" s="66" t="s">
        <v>409</v>
      </c>
      <c r="M20" s="66"/>
      <c r="N20" s="66"/>
      <c r="O20" s="66"/>
      <c r="P20" s="67" t="s">
        <v>57</v>
      </c>
      <c r="Q20" s="67" t="s">
        <v>83</v>
      </c>
      <c r="R20" s="67">
        <v>100</v>
      </c>
      <c r="S20" s="67">
        <v>89.38</v>
      </c>
      <c r="T20" s="67">
        <v>51.98</v>
      </c>
      <c r="U20" s="68">
        <f t="shared" si="0"/>
        <v>58.156187066457818</v>
      </c>
    </row>
    <row r="21" spans="1:22" ht="75" customHeight="1" x14ac:dyDescent="0.2">
      <c r="A21" s="60"/>
      <c r="B21" s="65" t="s">
        <v>45</v>
      </c>
      <c r="C21" s="66" t="s">
        <v>410</v>
      </c>
      <c r="D21" s="66"/>
      <c r="E21" s="66"/>
      <c r="F21" s="66"/>
      <c r="G21" s="66"/>
      <c r="H21" s="66"/>
      <c r="I21" s="66" t="s">
        <v>411</v>
      </c>
      <c r="J21" s="66"/>
      <c r="K21" s="66"/>
      <c r="L21" s="66" t="s">
        <v>412</v>
      </c>
      <c r="M21" s="66"/>
      <c r="N21" s="66"/>
      <c r="O21" s="66"/>
      <c r="P21" s="67" t="s">
        <v>57</v>
      </c>
      <c r="Q21" s="67" t="s">
        <v>413</v>
      </c>
      <c r="R21" s="67">
        <v>100</v>
      </c>
      <c r="S21" s="67">
        <v>66.67</v>
      </c>
      <c r="T21" s="67">
        <v>75.930000000000007</v>
      </c>
      <c r="U21" s="68">
        <f t="shared" si="0"/>
        <v>113.88930553472328</v>
      </c>
    </row>
    <row r="22" spans="1:22" ht="75" customHeight="1" x14ac:dyDescent="0.2">
      <c r="A22" s="60"/>
      <c r="B22" s="65" t="s">
        <v>45</v>
      </c>
      <c r="C22" s="66" t="s">
        <v>414</v>
      </c>
      <c r="D22" s="66"/>
      <c r="E22" s="66"/>
      <c r="F22" s="66"/>
      <c r="G22" s="66"/>
      <c r="H22" s="66"/>
      <c r="I22" s="66" t="s">
        <v>415</v>
      </c>
      <c r="J22" s="66"/>
      <c r="K22" s="66"/>
      <c r="L22" s="66" t="s">
        <v>416</v>
      </c>
      <c r="M22" s="66"/>
      <c r="N22" s="66"/>
      <c r="O22" s="66"/>
      <c r="P22" s="67" t="s">
        <v>57</v>
      </c>
      <c r="Q22" s="67" t="s">
        <v>83</v>
      </c>
      <c r="R22" s="67">
        <v>113.92</v>
      </c>
      <c r="S22" s="67">
        <v>116.38</v>
      </c>
      <c r="T22" s="67">
        <v>132.84</v>
      </c>
      <c r="U22" s="68">
        <f t="shared" si="0"/>
        <v>114.14332359511945</v>
      </c>
    </row>
    <row r="23" spans="1:22" ht="75" customHeight="1" x14ac:dyDescent="0.2">
      <c r="A23" s="60"/>
      <c r="B23" s="65" t="s">
        <v>45</v>
      </c>
      <c r="C23" s="66" t="s">
        <v>417</v>
      </c>
      <c r="D23" s="66"/>
      <c r="E23" s="66"/>
      <c r="F23" s="66"/>
      <c r="G23" s="66"/>
      <c r="H23" s="66"/>
      <c r="I23" s="66" t="s">
        <v>418</v>
      </c>
      <c r="J23" s="66"/>
      <c r="K23" s="66"/>
      <c r="L23" s="66" t="s">
        <v>419</v>
      </c>
      <c r="M23" s="66"/>
      <c r="N23" s="66"/>
      <c r="O23" s="66"/>
      <c r="P23" s="67" t="s">
        <v>57</v>
      </c>
      <c r="Q23" s="67" t="s">
        <v>83</v>
      </c>
      <c r="R23" s="67">
        <v>20</v>
      </c>
      <c r="S23" s="67">
        <v>20.02</v>
      </c>
      <c r="T23" s="67">
        <v>23.11</v>
      </c>
      <c r="U23" s="68">
        <f t="shared" si="0"/>
        <v>115.43456543456543</v>
      </c>
    </row>
    <row r="24" spans="1:22" ht="75" customHeight="1" thickBot="1" x14ac:dyDescent="0.25">
      <c r="A24" s="60"/>
      <c r="B24" s="65" t="s">
        <v>45</v>
      </c>
      <c r="C24" s="66" t="s">
        <v>45</v>
      </c>
      <c r="D24" s="66"/>
      <c r="E24" s="66"/>
      <c r="F24" s="66"/>
      <c r="G24" s="66"/>
      <c r="H24" s="66"/>
      <c r="I24" s="66" t="s">
        <v>420</v>
      </c>
      <c r="J24" s="66"/>
      <c r="K24" s="66"/>
      <c r="L24" s="66" t="s">
        <v>421</v>
      </c>
      <c r="M24" s="66"/>
      <c r="N24" s="66"/>
      <c r="O24" s="66"/>
      <c r="P24" s="67" t="s">
        <v>57</v>
      </c>
      <c r="Q24" s="67" t="s">
        <v>83</v>
      </c>
      <c r="R24" s="67">
        <v>40.74</v>
      </c>
      <c r="S24" s="67">
        <v>39.21</v>
      </c>
      <c r="T24" s="67">
        <v>40.799999999999997</v>
      </c>
      <c r="U24" s="68">
        <f t="shared" si="0"/>
        <v>104.05508798775823</v>
      </c>
    </row>
    <row r="25" spans="1:22" ht="22.5" customHeight="1" thickTop="1" thickBot="1" x14ac:dyDescent="0.25">
      <c r="B25" s="13" t="s">
        <v>90</v>
      </c>
      <c r="C25" s="14"/>
      <c r="D25" s="14"/>
      <c r="E25" s="14"/>
      <c r="F25" s="14"/>
      <c r="G25" s="14"/>
      <c r="H25" s="15"/>
      <c r="I25" s="15"/>
      <c r="J25" s="15"/>
      <c r="K25" s="15"/>
      <c r="L25" s="15"/>
      <c r="M25" s="15"/>
      <c r="N25" s="15"/>
      <c r="O25" s="15"/>
      <c r="P25" s="15"/>
      <c r="Q25" s="15"/>
      <c r="R25" s="15"/>
      <c r="S25" s="15"/>
      <c r="T25" s="15"/>
      <c r="U25" s="16"/>
      <c r="V25" s="70"/>
    </row>
    <row r="26" spans="1:22" ht="26.25" customHeight="1" thickTop="1" x14ac:dyDescent="0.2">
      <c r="B26" s="71"/>
      <c r="C26" s="72"/>
      <c r="D26" s="72"/>
      <c r="E26" s="72"/>
      <c r="F26" s="72"/>
      <c r="G26" s="72"/>
      <c r="H26" s="73"/>
      <c r="I26" s="73"/>
      <c r="J26" s="73"/>
      <c r="K26" s="73"/>
      <c r="L26" s="73"/>
      <c r="M26" s="73"/>
      <c r="N26" s="73"/>
      <c r="O26" s="73"/>
      <c r="P26" s="74"/>
      <c r="Q26" s="75"/>
      <c r="R26" s="76" t="s">
        <v>91</v>
      </c>
      <c r="S26" s="44" t="s">
        <v>92</v>
      </c>
      <c r="T26" s="76" t="s">
        <v>93</v>
      </c>
      <c r="U26" s="44" t="s">
        <v>94</v>
      </c>
    </row>
    <row r="27" spans="1:22" ht="26.25" customHeight="1" thickBot="1" x14ac:dyDescent="0.25">
      <c r="B27" s="77"/>
      <c r="C27" s="78"/>
      <c r="D27" s="78"/>
      <c r="E27" s="78"/>
      <c r="F27" s="78"/>
      <c r="G27" s="78"/>
      <c r="H27" s="79"/>
      <c r="I27" s="79"/>
      <c r="J27" s="79"/>
      <c r="K27" s="79"/>
      <c r="L27" s="79"/>
      <c r="M27" s="79"/>
      <c r="N27" s="79"/>
      <c r="O27" s="79"/>
      <c r="P27" s="80"/>
      <c r="Q27" s="81"/>
      <c r="R27" s="82" t="s">
        <v>95</v>
      </c>
      <c r="S27" s="81" t="s">
        <v>95</v>
      </c>
      <c r="T27" s="81" t="s">
        <v>95</v>
      </c>
      <c r="U27" s="81" t="s">
        <v>96</v>
      </c>
    </row>
    <row r="28" spans="1:22" ht="13.5" customHeight="1" thickBot="1" x14ac:dyDescent="0.25">
      <c r="B28" s="83" t="s">
        <v>97</v>
      </c>
      <c r="C28" s="84"/>
      <c r="D28" s="84"/>
      <c r="E28" s="85"/>
      <c r="F28" s="85"/>
      <c r="G28" s="85"/>
      <c r="H28" s="86"/>
      <c r="I28" s="86"/>
      <c r="J28" s="86"/>
      <c r="K28" s="86"/>
      <c r="L28" s="86"/>
      <c r="M28" s="86"/>
      <c r="N28" s="86"/>
      <c r="O28" s="86"/>
      <c r="P28" s="87"/>
      <c r="Q28" s="87"/>
      <c r="R28" s="88" t="str">
        <f t="shared" ref="R28:T29" si="1">"N/D"</f>
        <v>N/D</v>
      </c>
      <c r="S28" s="88" t="str">
        <f t="shared" si="1"/>
        <v>N/D</v>
      </c>
      <c r="T28" s="88" t="str">
        <f t="shared" si="1"/>
        <v>N/D</v>
      </c>
      <c r="U28" s="89" t="str">
        <f>+IF(ISERR(T28/S28*100),"N/A",T28/S28*100)</f>
        <v>N/A</v>
      </c>
    </row>
    <row r="29" spans="1:22" ht="13.5" customHeight="1" thickBot="1" x14ac:dyDescent="0.25">
      <c r="B29" s="90" t="s">
        <v>98</v>
      </c>
      <c r="C29" s="91"/>
      <c r="D29" s="91"/>
      <c r="E29" s="92"/>
      <c r="F29" s="92"/>
      <c r="G29" s="92"/>
      <c r="H29" s="93"/>
      <c r="I29" s="93"/>
      <c r="J29" s="93"/>
      <c r="K29" s="93"/>
      <c r="L29" s="93"/>
      <c r="M29" s="93"/>
      <c r="N29" s="93"/>
      <c r="O29" s="93"/>
      <c r="P29" s="94"/>
      <c r="Q29" s="94"/>
      <c r="R29" s="88" t="str">
        <f t="shared" si="1"/>
        <v>N/D</v>
      </c>
      <c r="S29" s="88" t="str">
        <f t="shared" si="1"/>
        <v>N/D</v>
      </c>
      <c r="T29" s="88" t="str">
        <f t="shared" si="1"/>
        <v>N/D</v>
      </c>
      <c r="U29" s="89" t="str">
        <f>+IF(ISERR(T29/S29*100),"N/A",T29/S29*100)</f>
        <v>N/A</v>
      </c>
    </row>
    <row r="30" spans="1:22" ht="14.85" customHeight="1" thickTop="1" thickBot="1" x14ac:dyDescent="0.25">
      <c r="B30" s="13" t="s">
        <v>99</v>
      </c>
      <c r="C30" s="14"/>
      <c r="D30" s="14"/>
      <c r="E30" s="14"/>
      <c r="F30" s="14"/>
      <c r="G30" s="14"/>
      <c r="H30" s="15"/>
      <c r="I30" s="15"/>
      <c r="J30" s="15"/>
      <c r="K30" s="15"/>
      <c r="L30" s="15"/>
      <c r="M30" s="15"/>
      <c r="N30" s="15"/>
      <c r="O30" s="15"/>
      <c r="P30" s="15"/>
      <c r="Q30" s="15"/>
      <c r="R30" s="15"/>
      <c r="S30" s="15"/>
      <c r="T30" s="15"/>
      <c r="U30" s="16"/>
    </row>
    <row r="31" spans="1:22" ht="44.25" customHeight="1" thickTop="1" x14ac:dyDescent="0.2">
      <c r="B31" s="95" t="s">
        <v>100</v>
      </c>
      <c r="C31" s="97"/>
      <c r="D31" s="97"/>
      <c r="E31" s="97"/>
      <c r="F31" s="97"/>
      <c r="G31" s="97"/>
      <c r="H31" s="97"/>
      <c r="I31" s="97"/>
      <c r="J31" s="97"/>
      <c r="K31" s="97"/>
      <c r="L31" s="97"/>
      <c r="M31" s="97"/>
      <c r="N31" s="97"/>
      <c r="O31" s="97"/>
      <c r="P31" s="97"/>
      <c r="Q31" s="97"/>
      <c r="R31" s="97"/>
      <c r="S31" s="97"/>
      <c r="T31" s="97"/>
      <c r="U31" s="96"/>
    </row>
    <row r="32" spans="1:22" ht="34.5" customHeight="1" x14ac:dyDescent="0.2">
      <c r="B32" s="98" t="s">
        <v>422</v>
      </c>
      <c r="C32" s="100"/>
      <c r="D32" s="100"/>
      <c r="E32" s="100"/>
      <c r="F32" s="100"/>
      <c r="G32" s="100"/>
      <c r="H32" s="100"/>
      <c r="I32" s="100"/>
      <c r="J32" s="100"/>
      <c r="K32" s="100"/>
      <c r="L32" s="100"/>
      <c r="M32" s="100"/>
      <c r="N32" s="100"/>
      <c r="O32" s="100"/>
      <c r="P32" s="100"/>
      <c r="Q32" s="100"/>
      <c r="R32" s="100"/>
      <c r="S32" s="100"/>
      <c r="T32" s="100"/>
      <c r="U32" s="99"/>
    </row>
    <row r="33" spans="2:21" ht="34.5" customHeight="1" x14ac:dyDescent="0.2">
      <c r="B33" s="98" t="s">
        <v>423</v>
      </c>
      <c r="C33" s="100"/>
      <c r="D33" s="100"/>
      <c r="E33" s="100"/>
      <c r="F33" s="100"/>
      <c r="G33" s="100"/>
      <c r="H33" s="100"/>
      <c r="I33" s="100"/>
      <c r="J33" s="100"/>
      <c r="K33" s="100"/>
      <c r="L33" s="100"/>
      <c r="M33" s="100"/>
      <c r="N33" s="100"/>
      <c r="O33" s="100"/>
      <c r="P33" s="100"/>
      <c r="Q33" s="100"/>
      <c r="R33" s="100"/>
      <c r="S33" s="100"/>
      <c r="T33" s="100"/>
      <c r="U33" s="99"/>
    </row>
    <row r="34" spans="2:21" ht="172.7" customHeight="1" x14ac:dyDescent="0.2">
      <c r="B34" s="98" t="s">
        <v>424</v>
      </c>
      <c r="C34" s="100"/>
      <c r="D34" s="100"/>
      <c r="E34" s="100"/>
      <c r="F34" s="100"/>
      <c r="G34" s="100"/>
      <c r="H34" s="100"/>
      <c r="I34" s="100"/>
      <c r="J34" s="100"/>
      <c r="K34" s="100"/>
      <c r="L34" s="100"/>
      <c r="M34" s="100"/>
      <c r="N34" s="100"/>
      <c r="O34" s="100"/>
      <c r="P34" s="100"/>
      <c r="Q34" s="100"/>
      <c r="R34" s="100"/>
      <c r="S34" s="100"/>
      <c r="T34" s="100"/>
      <c r="U34" s="99"/>
    </row>
    <row r="35" spans="2:21" ht="90.95" customHeight="1" x14ac:dyDescent="0.2">
      <c r="B35" s="98" t="s">
        <v>425</v>
      </c>
      <c r="C35" s="100"/>
      <c r="D35" s="100"/>
      <c r="E35" s="100"/>
      <c r="F35" s="100"/>
      <c r="G35" s="100"/>
      <c r="H35" s="100"/>
      <c r="I35" s="100"/>
      <c r="J35" s="100"/>
      <c r="K35" s="100"/>
      <c r="L35" s="100"/>
      <c r="M35" s="100"/>
      <c r="N35" s="100"/>
      <c r="O35" s="100"/>
      <c r="P35" s="100"/>
      <c r="Q35" s="100"/>
      <c r="R35" s="100"/>
      <c r="S35" s="100"/>
      <c r="T35" s="100"/>
      <c r="U35" s="99"/>
    </row>
    <row r="36" spans="2:21" ht="114.95" customHeight="1" x14ac:dyDescent="0.2">
      <c r="B36" s="98" t="s">
        <v>426</v>
      </c>
      <c r="C36" s="100"/>
      <c r="D36" s="100"/>
      <c r="E36" s="100"/>
      <c r="F36" s="100"/>
      <c r="G36" s="100"/>
      <c r="H36" s="100"/>
      <c r="I36" s="100"/>
      <c r="J36" s="100"/>
      <c r="K36" s="100"/>
      <c r="L36" s="100"/>
      <c r="M36" s="100"/>
      <c r="N36" s="100"/>
      <c r="O36" s="100"/>
      <c r="P36" s="100"/>
      <c r="Q36" s="100"/>
      <c r="R36" s="100"/>
      <c r="S36" s="100"/>
      <c r="T36" s="100"/>
      <c r="U36" s="99"/>
    </row>
    <row r="37" spans="2:21" ht="132.6" customHeight="1" x14ac:dyDescent="0.2">
      <c r="B37" s="98" t="s">
        <v>427</v>
      </c>
      <c r="C37" s="100"/>
      <c r="D37" s="100"/>
      <c r="E37" s="100"/>
      <c r="F37" s="100"/>
      <c r="G37" s="100"/>
      <c r="H37" s="100"/>
      <c r="I37" s="100"/>
      <c r="J37" s="100"/>
      <c r="K37" s="100"/>
      <c r="L37" s="100"/>
      <c r="M37" s="100"/>
      <c r="N37" s="100"/>
      <c r="O37" s="100"/>
      <c r="P37" s="100"/>
      <c r="Q37" s="100"/>
      <c r="R37" s="100"/>
      <c r="S37" s="100"/>
      <c r="T37" s="100"/>
      <c r="U37" s="99"/>
    </row>
    <row r="38" spans="2:21" ht="131.85" customHeight="1" x14ac:dyDescent="0.2">
      <c r="B38" s="98" t="s">
        <v>428</v>
      </c>
      <c r="C38" s="100"/>
      <c r="D38" s="100"/>
      <c r="E38" s="100"/>
      <c r="F38" s="100"/>
      <c r="G38" s="100"/>
      <c r="H38" s="100"/>
      <c r="I38" s="100"/>
      <c r="J38" s="100"/>
      <c r="K38" s="100"/>
      <c r="L38" s="100"/>
      <c r="M38" s="100"/>
      <c r="N38" s="100"/>
      <c r="O38" s="100"/>
      <c r="P38" s="100"/>
      <c r="Q38" s="100"/>
      <c r="R38" s="100"/>
      <c r="S38" s="100"/>
      <c r="T38" s="100"/>
      <c r="U38" s="99"/>
    </row>
    <row r="39" spans="2:21" ht="133.35" customHeight="1" x14ac:dyDescent="0.2">
      <c r="B39" s="98" t="s">
        <v>429</v>
      </c>
      <c r="C39" s="100"/>
      <c r="D39" s="100"/>
      <c r="E39" s="100"/>
      <c r="F39" s="100"/>
      <c r="G39" s="100"/>
      <c r="H39" s="100"/>
      <c r="I39" s="100"/>
      <c r="J39" s="100"/>
      <c r="K39" s="100"/>
      <c r="L39" s="100"/>
      <c r="M39" s="100"/>
      <c r="N39" s="100"/>
      <c r="O39" s="100"/>
      <c r="P39" s="100"/>
      <c r="Q39" s="100"/>
      <c r="R39" s="100"/>
      <c r="S39" s="100"/>
      <c r="T39" s="100"/>
      <c r="U39" s="99"/>
    </row>
    <row r="40" spans="2:21" ht="144.19999999999999" customHeight="1" x14ac:dyDescent="0.2">
      <c r="B40" s="98" t="s">
        <v>430</v>
      </c>
      <c r="C40" s="100"/>
      <c r="D40" s="100"/>
      <c r="E40" s="100"/>
      <c r="F40" s="100"/>
      <c r="G40" s="100"/>
      <c r="H40" s="100"/>
      <c r="I40" s="100"/>
      <c r="J40" s="100"/>
      <c r="K40" s="100"/>
      <c r="L40" s="100"/>
      <c r="M40" s="100"/>
      <c r="N40" s="100"/>
      <c r="O40" s="100"/>
      <c r="P40" s="100"/>
      <c r="Q40" s="100"/>
      <c r="R40" s="100"/>
      <c r="S40" s="100"/>
      <c r="T40" s="100"/>
      <c r="U40" s="99"/>
    </row>
    <row r="41" spans="2:21" ht="140.1" customHeight="1" x14ac:dyDescent="0.2">
      <c r="B41" s="98" t="s">
        <v>431</v>
      </c>
      <c r="C41" s="100"/>
      <c r="D41" s="100"/>
      <c r="E41" s="100"/>
      <c r="F41" s="100"/>
      <c r="G41" s="100"/>
      <c r="H41" s="100"/>
      <c r="I41" s="100"/>
      <c r="J41" s="100"/>
      <c r="K41" s="100"/>
      <c r="L41" s="100"/>
      <c r="M41" s="100"/>
      <c r="N41" s="100"/>
      <c r="O41" s="100"/>
      <c r="P41" s="100"/>
      <c r="Q41" s="100"/>
      <c r="R41" s="100"/>
      <c r="S41" s="100"/>
      <c r="T41" s="100"/>
      <c r="U41" s="99"/>
    </row>
    <row r="42" spans="2:21" ht="66.95" customHeight="1" x14ac:dyDescent="0.2">
      <c r="B42" s="98" t="s">
        <v>432</v>
      </c>
      <c r="C42" s="100"/>
      <c r="D42" s="100"/>
      <c r="E42" s="100"/>
      <c r="F42" s="100"/>
      <c r="G42" s="100"/>
      <c r="H42" s="100"/>
      <c r="I42" s="100"/>
      <c r="J42" s="100"/>
      <c r="K42" s="100"/>
      <c r="L42" s="100"/>
      <c r="M42" s="100"/>
      <c r="N42" s="100"/>
      <c r="O42" s="100"/>
      <c r="P42" s="100"/>
      <c r="Q42" s="100"/>
      <c r="R42" s="100"/>
      <c r="S42" s="100"/>
      <c r="T42" s="100"/>
      <c r="U42" s="99"/>
    </row>
    <row r="43" spans="2:21" ht="63.2" customHeight="1" x14ac:dyDescent="0.2">
      <c r="B43" s="98" t="s">
        <v>433</v>
      </c>
      <c r="C43" s="100"/>
      <c r="D43" s="100"/>
      <c r="E43" s="100"/>
      <c r="F43" s="100"/>
      <c r="G43" s="100"/>
      <c r="H43" s="100"/>
      <c r="I43" s="100"/>
      <c r="J43" s="100"/>
      <c r="K43" s="100"/>
      <c r="L43" s="100"/>
      <c r="M43" s="100"/>
      <c r="N43" s="100"/>
      <c r="O43" s="100"/>
      <c r="P43" s="100"/>
      <c r="Q43" s="100"/>
      <c r="R43" s="100"/>
      <c r="S43" s="100"/>
      <c r="T43" s="100"/>
      <c r="U43" s="99"/>
    </row>
    <row r="44" spans="2:21" ht="89.45" customHeight="1" x14ac:dyDescent="0.2">
      <c r="B44" s="98" t="s">
        <v>434</v>
      </c>
      <c r="C44" s="100"/>
      <c r="D44" s="100"/>
      <c r="E44" s="100"/>
      <c r="F44" s="100"/>
      <c r="G44" s="100"/>
      <c r="H44" s="100"/>
      <c r="I44" s="100"/>
      <c r="J44" s="100"/>
      <c r="K44" s="100"/>
      <c r="L44" s="100"/>
      <c r="M44" s="100"/>
      <c r="N44" s="100"/>
      <c r="O44" s="100"/>
      <c r="P44" s="100"/>
      <c r="Q44" s="100"/>
      <c r="R44" s="100"/>
      <c r="S44" s="100"/>
      <c r="T44" s="100"/>
      <c r="U44" s="99"/>
    </row>
    <row r="45" spans="2:21" ht="84.95" customHeight="1" thickBot="1" x14ac:dyDescent="0.25">
      <c r="B45" s="101" t="s">
        <v>435</v>
      </c>
      <c r="C45" s="103"/>
      <c r="D45" s="103"/>
      <c r="E45" s="103"/>
      <c r="F45" s="103"/>
      <c r="G45" s="103"/>
      <c r="H45" s="103"/>
      <c r="I45" s="103"/>
      <c r="J45" s="103"/>
      <c r="K45" s="103"/>
      <c r="L45" s="103"/>
      <c r="M45" s="103"/>
      <c r="N45" s="103"/>
      <c r="O45" s="103"/>
      <c r="P45" s="103"/>
      <c r="Q45" s="103"/>
      <c r="R45" s="103"/>
      <c r="S45" s="103"/>
      <c r="T45" s="103"/>
      <c r="U45" s="102"/>
    </row>
  </sheetData>
  <mergeCells count="80">
    <mergeCell ref="B44:U44"/>
    <mergeCell ref="B45:U45"/>
    <mergeCell ref="B38:U38"/>
    <mergeCell ref="B39:U39"/>
    <mergeCell ref="B40:U40"/>
    <mergeCell ref="B41:U41"/>
    <mergeCell ref="B42:U42"/>
    <mergeCell ref="B43:U43"/>
    <mergeCell ref="B32:U32"/>
    <mergeCell ref="B33:U33"/>
    <mergeCell ref="B34:U34"/>
    <mergeCell ref="B35:U35"/>
    <mergeCell ref="B36:U36"/>
    <mergeCell ref="B37:U37"/>
    <mergeCell ref="C24:H24"/>
    <mergeCell ref="I24:K24"/>
    <mergeCell ref="L24:O24"/>
    <mergeCell ref="B28:D28"/>
    <mergeCell ref="B29:D29"/>
    <mergeCell ref="B31:U31"/>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4"/>
      <c r="B1" s="8" t="s">
        <v>497</v>
      </c>
      <c r="C1" s="8"/>
      <c r="D1" s="8"/>
      <c r="E1" s="8"/>
      <c r="F1" s="8"/>
      <c r="G1" s="8"/>
      <c r="H1" s="8"/>
      <c r="I1" s="8"/>
      <c r="J1" s="8"/>
      <c r="K1" s="8"/>
      <c r="L1" s="8"/>
      <c r="M1" s="4" t="s">
        <v>4</v>
      </c>
      <c r="N1" s="4"/>
      <c r="O1" s="4"/>
      <c r="P1" s="9"/>
      <c r="Q1" s="9"/>
      <c r="R1" s="9"/>
      <c r="Y1" s="10"/>
      <c r="Z1" s="10"/>
      <c r="AA1" s="11"/>
      <c r="AH1" s="12"/>
    </row>
    <row r="2" spans="1:34" ht="13.5" customHeight="1" thickBot="1" x14ac:dyDescent="0.25"/>
    <row r="3" spans="1:34" ht="22.5" customHeight="1" thickTop="1" thickBot="1" x14ac:dyDescent="0.25">
      <c r="B3" s="13" t="s">
        <v>5</v>
      </c>
      <c r="C3" s="14"/>
      <c r="D3" s="14"/>
      <c r="E3" s="14"/>
      <c r="F3" s="14"/>
      <c r="G3" s="14"/>
      <c r="H3" s="15"/>
      <c r="I3" s="15"/>
      <c r="J3" s="15"/>
      <c r="K3" s="15"/>
      <c r="L3" s="15"/>
      <c r="M3" s="15"/>
      <c r="N3" s="15"/>
      <c r="O3" s="15"/>
      <c r="P3" s="15"/>
      <c r="Q3" s="15"/>
      <c r="R3" s="15"/>
      <c r="S3" s="15"/>
      <c r="T3" s="15"/>
      <c r="U3" s="16"/>
    </row>
    <row r="4" spans="1:34" ht="51.75" customHeight="1" thickTop="1" x14ac:dyDescent="0.2">
      <c r="B4" s="17" t="s">
        <v>6</v>
      </c>
      <c r="C4" s="18" t="s">
        <v>436</v>
      </c>
      <c r="D4" s="19" t="s">
        <v>437</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x14ac:dyDescent="0.2">
      <c r="B5" s="25" t="s">
        <v>15</v>
      </c>
      <c r="C5" s="26"/>
      <c r="D5" s="26"/>
      <c r="E5" s="26"/>
      <c r="F5" s="26"/>
      <c r="G5" s="26"/>
      <c r="H5" s="26"/>
      <c r="I5" s="26"/>
      <c r="J5" s="26"/>
      <c r="K5" s="26"/>
      <c r="L5" s="26"/>
      <c r="M5" s="26"/>
      <c r="N5" s="26"/>
      <c r="O5" s="26"/>
      <c r="P5" s="26"/>
      <c r="Q5" s="26"/>
      <c r="R5" s="26"/>
      <c r="S5" s="26"/>
      <c r="T5" s="26"/>
      <c r="U5" s="27"/>
    </row>
    <row r="6" spans="1:34" ht="37.5" customHeight="1" thickBot="1" x14ac:dyDescent="0.25">
      <c r="B6" s="28" t="s">
        <v>16</v>
      </c>
      <c r="C6" s="29" t="s">
        <v>17</v>
      </c>
      <c r="D6" s="29"/>
      <c r="E6" s="29"/>
      <c r="F6" s="29"/>
      <c r="G6" s="29"/>
      <c r="H6" s="30"/>
      <c r="I6" s="30"/>
      <c r="J6" s="30" t="s">
        <v>18</v>
      </c>
      <c r="K6" s="29" t="s">
        <v>19</v>
      </c>
      <c r="L6" s="29"/>
      <c r="M6" s="29"/>
      <c r="N6" s="31"/>
      <c r="O6" s="32" t="s">
        <v>20</v>
      </c>
      <c r="P6" s="29" t="s">
        <v>21</v>
      </c>
      <c r="Q6" s="29"/>
      <c r="R6" s="33"/>
      <c r="S6" s="32" t="s">
        <v>22</v>
      </c>
      <c r="T6" s="29" t="s">
        <v>119</v>
      </c>
      <c r="U6" s="34"/>
    </row>
    <row r="7" spans="1:34" ht="22.5" customHeight="1" thickTop="1" thickBot="1" x14ac:dyDescent="0.25">
      <c r="B7" s="13" t="s">
        <v>24</v>
      </c>
      <c r="C7" s="14"/>
      <c r="D7" s="14"/>
      <c r="E7" s="14"/>
      <c r="F7" s="14"/>
      <c r="G7" s="14"/>
      <c r="H7" s="15"/>
      <c r="I7" s="15"/>
      <c r="J7" s="15"/>
      <c r="K7" s="15"/>
      <c r="L7" s="15"/>
      <c r="M7" s="15"/>
      <c r="N7" s="15"/>
      <c r="O7" s="15"/>
      <c r="P7" s="15"/>
      <c r="Q7" s="15"/>
      <c r="R7" s="15"/>
      <c r="S7" s="15"/>
      <c r="T7" s="15"/>
      <c r="U7" s="16"/>
    </row>
    <row r="8" spans="1:34" ht="16.5" customHeight="1" thickTop="1" x14ac:dyDescent="0.2">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x14ac:dyDescent="0.2">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x14ac:dyDescent="0.25">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x14ac:dyDescent="0.25">
      <c r="A11" s="60"/>
      <c r="B11" s="61" t="s">
        <v>38</v>
      </c>
      <c r="C11" s="62" t="s">
        <v>438</v>
      </c>
      <c r="D11" s="62"/>
      <c r="E11" s="62"/>
      <c r="F11" s="62"/>
      <c r="G11" s="62"/>
      <c r="H11" s="62"/>
      <c r="I11" s="62" t="s">
        <v>439</v>
      </c>
      <c r="J11" s="62"/>
      <c r="K11" s="62"/>
      <c r="L11" s="62" t="s">
        <v>51</v>
      </c>
      <c r="M11" s="62"/>
      <c r="N11" s="62"/>
      <c r="O11" s="62"/>
      <c r="P11" s="63" t="s">
        <v>52</v>
      </c>
      <c r="Q11" s="63" t="s">
        <v>43</v>
      </c>
      <c r="R11" s="104">
        <v>75.77</v>
      </c>
      <c r="S11" s="104" t="s">
        <v>44</v>
      </c>
      <c r="T11" s="104" t="s">
        <v>44</v>
      </c>
      <c r="U11" s="64" t="str">
        <f>IF(ISERR(T11/S11*100),"N/A",T11/S11*100)</f>
        <v>N/A</v>
      </c>
    </row>
    <row r="12" spans="1:34" ht="75" customHeight="1" thickTop="1" x14ac:dyDescent="0.2">
      <c r="A12" s="60"/>
      <c r="B12" s="61" t="s">
        <v>53</v>
      </c>
      <c r="C12" s="62" t="s">
        <v>440</v>
      </c>
      <c r="D12" s="62"/>
      <c r="E12" s="62"/>
      <c r="F12" s="62"/>
      <c r="G12" s="62"/>
      <c r="H12" s="62"/>
      <c r="I12" s="62" t="s">
        <v>441</v>
      </c>
      <c r="J12" s="62"/>
      <c r="K12" s="62"/>
      <c r="L12" s="62" t="s">
        <v>442</v>
      </c>
      <c r="M12" s="62"/>
      <c r="N12" s="62"/>
      <c r="O12" s="62"/>
      <c r="P12" s="63" t="s">
        <v>443</v>
      </c>
      <c r="Q12" s="63" t="s">
        <v>43</v>
      </c>
      <c r="R12" s="63">
        <v>0.96</v>
      </c>
      <c r="S12" s="63" t="s">
        <v>44</v>
      </c>
      <c r="T12" s="63" t="s">
        <v>44</v>
      </c>
      <c r="U12" s="64" t="str">
        <f>IF(ISERR(T12/S12*100),"N/A",T12/S12*100)</f>
        <v>N/A</v>
      </c>
    </row>
    <row r="13" spans="1:34" ht="75" customHeight="1" thickBot="1" x14ac:dyDescent="0.25">
      <c r="A13" s="60"/>
      <c r="B13" s="65" t="s">
        <v>45</v>
      </c>
      <c r="C13" s="66" t="s">
        <v>45</v>
      </c>
      <c r="D13" s="66"/>
      <c r="E13" s="66"/>
      <c r="F13" s="66"/>
      <c r="G13" s="66"/>
      <c r="H13" s="66"/>
      <c r="I13" s="66" t="s">
        <v>444</v>
      </c>
      <c r="J13" s="66"/>
      <c r="K13" s="66"/>
      <c r="L13" s="66" t="s">
        <v>445</v>
      </c>
      <c r="M13" s="66"/>
      <c r="N13" s="66"/>
      <c r="O13" s="66"/>
      <c r="P13" s="67" t="s">
        <v>446</v>
      </c>
      <c r="Q13" s="67" t="s">
        <v>43</v>
      </c>
      <c r="R13" s="67">
        <v>0.69</v>
      </c>
      <c r="S13" s="67" t="s">
        <v>44</v>
      </c>
      <c r="T13" s="67" t="s">
        <v>44</v>
      </c>
      <c r="U13" s="68" t="str">
        <f>IF(ISERR(T13/S13*100),"N/A",T13/S13*100)</f>
        <v>N/A</v>
      </c>
    </row>
    <row r="14" spans="1:34" ht="75" customHeight="1" thickTop="1" thickBot="1" x14ac:dyDescent="0.25">
      <c r="A14" s="60"/>
      <c r="B14" s="61" t="s">
        <v>63</v>
      </c>
      <c r="C14" s="62" t="s">
        <v>447</v>
      </c>
      <c r="D14" s="62"/>
      <c r="E14" s="62"/>
      <c r="F14" s="62"/>
      <c r="G14" s="62"/>
      <c r="H14" s="62"/>
      <c r="I14" s="62" t="s">
        <v>448</v>
      </c>
      <c r="J14" s="62"/>
      <c r="K14" s="62"/>
      <c r="L14" s="62" t="s">
        <v>449</v>
      </c>
      <c r="M14" s="62"/>
      <c r="N14" s="62"/>
      <c r="O14" s="62"/>
      <c r="P14" s="63" t="s">
        <v>450</v>
      </c>
      <c r="Q14" s="63" t="s">
        <v>203</v>
      </c>
      <c r="R14" s="63">
        <v>100</v>
      </c>
      <c r="S14" s="63">
        <v>50</v>
      </c>
      <c r="T14" s="63">
        <v>14.71</v>
      </c>
      <c r="U14" s="64">
        <f>IF(ISERR(T14/S14*100),"N/A",T14/S14*100)</f>
        <v>29.42</v>
      </c>
    </row>
    <row r="15" spans="1:34" ht="75" customHeight="1" thickTop="1" thickBot="1" x14ac:dyDescent="0.25">
      <c r="A15" s="60"/>
      <c r="B15" s="61" t="s">
        <v>79</v>
      </c>
      <c r="C15" s="62" t="s">
        <v>451</v>
      </c>
      <c r="D15" s="62"/>
      <c r="E15" s="62"/>
      <c r="F15" s="62"/>
      <c r="G15" s="62"/>
      <c r="H15" s="62"/>
      <c r="I15" s="62" t="s">
        <v>452</v>
      </c>
      <c r="J15" s="62"/>
      <c r="K15" s="62"/>
      <c r="L15" s="62" t="s">
        <v>453</v>
      </c>
      <c r="M15" s="62"/>
      <c r="N15" s="62"/>
      <c r="O15" s="62"/>
      <c r="P15" s="63" t="s">
        <v>57</v>
      </c>
      <c r="Q15" s="63" t="s">
        <v>203</v>
      </c>
      <c r="R15" s="63">
        <v>100</v>
      </c>
      <c r="S15" s="63">
        <v>50</v>
      </c>
      <c r="T15" s="63">
        <v>14.71</v>
      </c>
      <c r="U15" s="64">
        <f>IF(ISERR(T15/S15*100),"N/A",T15/S15*100)</f>
        <v>29.42</v>
      </c>
    </row>
    <row r="16" spans="1:34" ht="22.5" customHeight="1" thickTop="1" thickBot="1" x14ac:dyDescent="0.25">
      <c r="B16" s="13" t="s">
        <v>90</v>
      </c>
      <c r="C16" s="14"/>
      <c r="D16" s="14"/>
      <c r="E16" s="14"/>
      <c r="F16" s="14"/>
      <c r="G16" s="14"/>
      <c r="H16" s="15"/>
      <c r="I16" s="15"/>
      <c r="J16" s="15"/>
      <c r="K16" s="15"/>
      <c r="L16" s="15"/>
      <c r="M16" s="15"/>
      <c r="N16" s="15"/>
      <c r="O16" s="15"/>
      <c r="P16" s="15"/>
      <c r="Q16" s="15"/>
      <c r="R16" s="15"/>
      <c r="S16" s="15"/>
      <c r="T16" s="15"/>
      <c r="U16" s="16"/>
      <c r="V16" s="70"/>
    </row>
    <row r="17" spans="2:21" ht="26.25" customHeight="1" thickTop="1" x14ac:dyDescent="0.2">
      <c r="B17" s="71"/>
      <c r="C17" s="72"/>
      <c r="D17" s="72"/>
      <c r="E17" s="72"/>
      <c r="F17" s="72"/>
      <c r="G17" s="72"/>
      <c r="H17" s="73"/>
      <c r="I17" s="73"/>
      <c r="J17" s="73"/>
      <c r="K17" s="73"/>
      <c r="L17" s="73"/>
      <c r="M17" s="73"/>
      <c r="N17" s="73"/>
      <c r="O17" s="73"/>
      <c r="P17" s="74"/>
      <c r="Q17" s="75"/>
      <c r="R17" s="76" t="s">
        <v>91</v>
      </c>
      <c r="S17" s="44" t="s">
        <v>92</v>
      </c>
      <c r="T17" s="76" t="s">
        <v>93</v>
      </c>
      <c r="U17" s="44" t="s">
        <v>94</v>
      </c>
    </row>
    <row r="18" spans="2:21" ht="26.25" customHeight="1" thickBot="1" x14ac:dyDescent="0.25">
      <c r="B18" s="77"/>
      <c r="C18" s="78"/>
      <c r="D18" s="78"/>
      <c r="E18" s="78"/>
      <c r="F18" s="78"/>
      <c r="G18" s="78"/>
      <c r="H18" s="79"/>
      <c r="I18" s="79"/>
      <c r="J18" s="79"/>
      <c r="K18" s="79"/>
      <c r="L18" s="79"/>
      <c r="M18" s="79"/>
      <c r="N18" s="79"/>
      <c r="O18" s="79"/>
      <c r="P18" s="80"/>
      <c r="Q18" s="81"/>
      <c r="R18" s="82" t="s">
        <v>95</v>
      </c>
      <c r="S18" s="81" t="s">
        <v>95</v>
      </c>
      <c r="T18" s="81" t="s">
        <v>95</v>
      </c>
      <c r="U18" s="81" t="s">
        <v>96</v>
      </c>
    </row>
    <row r="19" spans="2:21" ht="13.5" customHeight="1" thickBot="1" x14ac:dyDescent="0.25">
      <c r="B19" s="83" t="s">
        <v>97</v>
      </c>
      <c r="C19" s="84"/>
      <c r="D19" s="84"/>
      <c r="E19" s="85"/>
      <c r="F19" s="85"/>
      <c r="G19" s="85"/>
      <c r="H19" s="86"/>
      <c r="I19" s="86"/>
      <c r="J19" s="86"/>
      <c r="K19" s="86"/>
      <c r="L19" s="86"/>
      <c r="M19" s="86"/>
      <c r="N19" s="86"/>
      <c r="O19" s="86"/>
      <c r="P19" s="87"/>
      <c r="Q19" s="87"/>
      <c r="R19" s="88" t="str">
        <f t="shared" ref="R19:T20" si="0">"N/D"</f>
        <v>N/D</v>
      </c>
      <c r="S19" s="88" t="str">
        <f t="shared" si="0"/>
        <v>N/D</v>
      </c>
      <c r="T19" s="88" t="str">
        <f t="shared" si="0"/>
        <v>N/D</v>
      </c>
      <c r="U19" s="89" t="str">
        <f>+IF(ISERR(T19/S19*100),"N/A",T19/S19*100)</f>
        <v>N/A</v>
      </c>
    </row>
    <row r="20" spans="2:21" ht="13.5" customHeight="1" thickBot="1" x14ac:dyDescent="0.25">
      <c r="B20" s="90" t="s">
        <v>98</v>
      </c>
      <c r="C20" s="91"/>
      <c r="D20" s="91"/>
      <c r="E20" s="92"/>
      <c r="F20" s="92"/>
      <c r="G20" s="92"/>
      <c r="H20" s="93"/>
      <c r="I20" s="93"/>
      <c r="J20" s="93"/>
      <c r="K20" s="93"/>
      <c r="L20" s="93"/>
      <c r="M20" s="93"/>
      <c r="N20" s="93"/>
      <c r="O20" s="93"/>
      <c r="P20" s="94"/>
      <c r="Q20" s="94"/>
      <c r="R20" s="88" t="str">
        <f t="shared" si="0"/>
        <v>N/D</v>
      </c>
      <c r="S20" s="88" t="str">
        <f t="shared" si="0"/>
        <v>N/D</v>
      </c>
      <c r="T20" s="88" t="str">
        <f t="shared" si="0"/>
        <v>N/D</v>
      </c>
      <c r="U20" s="89" t="str">
        <f>+IF(ISERR(T20/S20*100),"N/A",T20/S20*100)</f>
        <v>N/A</v>
      </c>
    </row>
    <row r="21" spans="2:21" ht="14.85" customHeight="1" thickTop="1" thickBot="1" x14ac:dyDescent="0.25">
      <c r="B21" s="13" t="s">
        <v>99</v>
      </c>
      <c r="C21" s="14"/>
      <c r="D21" s="14"/>
      <c r="E21" s="14"/>
      <c r="F21" s="14"/>
      <c r="G21" s="14"/>
      <c r="H21" s="15"/>
      <c r="I21" s="15"/>
      <c r="J21" s="15"/>
      <c r="K21" s="15"/>
      <c r="L21" s="15"/>
      <c r="M21" s="15"/>
      <c r="N21" s="15"/>
      <c r="O21" s="15"/>
      <c r="P21" s="15"/>
      <c r="Q21" s="15"/>
      <c r="R21" s="15"/>
      <c r="S21" s="15"/>
      <c r="T21" s="15"/>
      <c r="U21" s="16"/>
    </row>
    <row r="22" spans="2:21" ht="44.25" customHeight="1" thickTop="1" x14ac:dyDescent="0.2">
      <c r="B22" s="95" t="s">
        <v>100</v>
      </c>
      <c r="C22" s="97"/>
      <c r="D22" s="97"/>
      <c r="E22" s="97"/>
      <c r="F22" s="97"/>
      <c r="G22" s="97"/>
      <c r="H22" s="97"/>
      <c r="I22" s="97"/>
      <c r="J22" s="97"/>
      <c r="K22" s="97"/>
      <c r="L22" s="97"/>
      <c r="M22" s="97"/>
      <c r="N22" s="97"/>
      <c r="O22" s="97"/>
      <c r="P22" s="97"/>
      <c r="Q22" s="97"/>
      <c r="R22" s="97"/>
      <c r="S22" s="97"/>
      <c r="T22" s="97"/>
      <c r="U22" s="96"/>
    </row>
    <row r="23" spans="2:21" ht="34.5" customHeight="1" x14ac:dyDescent="0.2">
      <c r="B23" s="98" t="s">
        <v>454</v>
      </c>
      <c r="C23" s="100"/>
      <c r="D23" s="100"/>
      <c r="E23" s="100"/>
      <c r="F23" s="100"/>
      <c r="G23" s="100"/>
      <c r="H23" s="100"/>
      <c r="I23" s="100"/>
      <c r="J23" s="100"/>
      <c r="K23" s="100"/>
      <c r="L23" s="100"/>
      <c r="M23" s="100"/>
      <c r="N23" s="100"/>
      <c r="O23" s="100"/>
      <c r="P23" s="100"/>
      <c r="Q23" s="100"/>
      <c r="R23" s="100"/>
      <c r="S23" s="100"/>
      <c r="T23" s="100"/>
      <c r="U23" s="99"/>
    </row>
    <row r="24" spans="2:21" ht="34.5" customHeight="1" x14ac:dyDescent="0.2">
      <c r="B24" s="98" t="s">
        <v>455</v>
      </c>
      <c r="C24" s="100"/>
      <c r="D24" s="100"/>
      <c r="E24" s="100"/>
      <c r="F24" s="100"/>
      <c r="G24" s="100"/>
      <c r="H24" s="100"/>
      <c r="I24" s="100"/>
      <c r="J24" s="100"/>
      <c r="K24" s="100"/>
      <c r="L24" s="100"/>
      <c r="M24" s="100"/>
      <c r="N24" s="100"/>
      <c r="O24" s="100"/>
      <c r="P24" s="100"/>
      <c r="Q24" s="100"/>
      <c r="R24" s="100"/>
      <c r="S24" s="100"/>
      <c r="T24" s="100"/>
      <c r="U24" s="99"/>
    </row>
    <row r="25" spans="2:21" ht="34.5" customHeight="1" x14ac:dyDescent="0.2">
      <c r="B25" s="98" t="s">
        <v>456</v>
      </c>
      <c r="C25" s="100"/>
      <c r="D25" s="100"/>
      <c r="E25" s="100"/>
      <c r="F25" s="100"/>
      <c r="G25" s="100"/>
      <c r="H25" s="100"/>
      <c r="I25" s="100"/>
      <c r="J25" s="100"/>
      <c r="K25" s="100"/>
      <c r="L25" s="100"/>
      <c r="M25" s="100"/>
      <c r="N25" s="100"/>
      <c r="O25" s="100"/>
      <c r="P25" s="100"/>
      <c r="Q25" s="100"/>
      <c r="R25" s="100"/>
      <c r="S25" s="100"/>
      <c r="T25" s="100"/>
      <c r="U25" s="99"/>
    </row>
    <row r="26" spans="2:21" ht="126.75" customHeight="1" x14ac:dyDescent="0.2">
      <c r="B26" s="98" t="s">
        <v>457</v>
      </c>
      <c r="C26" s="100"/>
      <c r="D26" s="100"/>
      <c r="E26" s="100"/>
      <c r="F26" s="100"/>
      <c r="G26" s="100"/>
      <c r="H26" s="100"/>
      <c r="I26" s="100"/>
      <c r="J26" s="100"/>
      <c r="K26" s="100"/>
      <c r="L26" s="100"/>
      <c r="M26" s="100"/>
      <c r="N26" s="100"/>
      <c r="O26" s="100"/>
      <c r="P26" s="100"/>
      <c r="Q26" s="100"/>
      <c r="R26" s="100"/>
      <c r="S26" s="100"/>
      <c r="T26" s="100"/>
      <c r="U26" s="99"/>
    </row>
    <row r="27" spans="2:21" ht="80.099999999999994" customHeight="1" thickBot="1" x14ac:dyDescent="0.25">
      <c r="B27" s="101" t="s">
        <v>458</v>
      </c>
      <c r="C27" s="103"/>
      <c r="D27" s="103"/>
      <c r="E27" s="103"/>
      <c r="F27" s="103"/>
      <c r="G27" s="103"/>
      <c r="H27" s="103"/>
      <c r="I27" s="103"/>
      <c r="J27" s="103"/>
      <c r="K27" s="103"/>
      <c r="L27" s="103"/>
      <c r="M27" s="103"/>
      <c r="N27" s="103"/>
      <c r="O27" s="103"/>
      <c r="P27" s="103"/>
      <c r="Q27" s="103"/>
      <c r="R27" s="103"/>
      <c r="S27" s="103"/>
      <c r="T27" s="103"/>
      <c r="U27" s="102"/>
    </row>
  </sheetData>
  <mergeCells count="44">
    <mergeCell ref="B26:U26"/>
    <mergeCell ref="B27:U27"/>
    <mergeCell ref="B19:D19"/>
    <mergeCell ref="B20:D20"/>
    <mergeCell ref="B22:U22"/>
    <mergeCell ref="B23:U23"/>
    <mergeCell ref="B24:U24"/>
    <mergeCell ref="B25:U25"/>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20</vt:i4>
      </vt:variant>
    </vt:vector>
  </HeadingPairs>
  <TitlesOfParts>
    <vt:vector size="30" baseType="lpstr">
      <vt:lpstr>Portada</vt:lpstr>
      <vt:lpstr>50 E001</vt:lpstr>
      <vt:lpstr>50 E003</vt:lpstr>
      <vt:lpstr>50 E004</vt:lpstr>
      <vt:lpstr>50 E006</vt:lpstr>
      <vt:lpstr>50 E007</vt:lpstr>
      <vt:lpstr>50 E011</vt:lpstr>
      <vt:lpstr>50 E012</vt:lpstr>
      <vt:lpstr>50 K012</vt:lpstr>
      <vt:lpstr>50 K029</vt:lpstr>
      <vt:lpstr>'50 E001'!Área_de_impresión</vt:lpstr>
      <vt:lpstr>'50 E003'!Área_de_impresión</vt:lpstr>
      <vt:lpstr>'50 E004'!Área_de_impresión</vt:lpstr>
      <vt:lpstr>'50 E006'!Área_de_impresión</vt:lpstr>
      <vt:lpstr>'50 E007'!Área_de_impresión</vt:lpstr>
      <vt:lpstr>'50 E011'!Área_de_impresión</vt:lpstr>
      <vt:lpstr>'50 E012'!Área_de_impresión</vt:lpstr>
      <vt:lpstr>'50 K012'!Área_de_impresión</vt:lpstr>
      <vt:lpstr>'50 K029'!Área_de_impresión</vt:lpstr>
      <vt:lpstr>Portada!Área_de_impresión</vt:lpstr>
      <vt:lpstr>'50 E001'!Títulos_a_imprimir</vt:lpstr>
      <vt:lpstr>'50 E003'!Títulos_a_imprimir</vt:lpstr>
      <vt:lpstr>'50 E004'!Títulos_a_imprimir</vt:lpstr>
      <vt:lpstr>'50 E006'!Títulos_a_imprimir</vt:lpstr>
      <vt:lpstr>'50 E007'!Títulos_a_imprimir</vt:lpstr>
      <vt:lpstr>'50 E011'!Títulos_a_imprimir</vt:lpstr>
      <vt:lpstr>'50 E012'!Títulos_a_imprimir</vt:lpstr>
      <vt:lpstr>'50 K012'!Títulos_a_imprimir</vt:lpstr>
      <vt:lpstr>'50 K029'!Títulos_a_imprimir</vt:lpstr>
      <vt:lpstr>Portada!Títulos_a_imprimir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José Luis Segura Luna</cp:lastModifiedBy>
  <cp:lastPrinted>2009-03-26T01:46:20Z</cp:lastPrinted>
  <dcterms:created xsi:type="dcterms:W3CDTF">2009-03-25T01:44:41Z</dcterms:created>
  <dcterms:modified xsi:type="dcterms:W3CDTF">2022-10-28T15:24:53Z</dcterms:modified>
</cp:coreProperties>
</file>