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REGIS\Documents\"/>
    </mc:Choice>
  </mc:AlternateContent>
  <xr:revisionPtr revIDLastSave="0" documentId="8_{11267A70-5FCE-4639-B2C4-F44D9C7DEB9E}" xr6:coauthVersionLast="47" xr6:coauthVersionMax="47" xr10:uidLastSave="{00000000-0000-0000-0000-000000000000}"/>
  <bookViews>
    <workbookView xWindow="-120" yWindow="-120" windowWidth="20730" windowHeight="11160"/>
  </bookViews>
  <sheets>
    <sheet name="Portada" sheetId="1" r:id="rId1"/>
    <sheet name="50 E001" sheetId="2" r:id="rId2"/>
    <sheet name="50 E003" sheetId="3" r:id="rId3"/>
    <sheet name="50 E004" sheetId="4" r:id="rId4"/>
    <sheet name="50 E006" sheetId="5" r:id="rId5"/>
    <sheet name="50 E007" sheetId="6" r:id="rId6"/>
    <sheet name="50 E011" sheetId="7" r:id="rId7"/>
    <sheet name="50 E012" sheetId="8" r:id="rId8"/>
    <sheet name="50 K012" sheetId="9" r:id="rId9"/>
    <sheet name="50 K029" sheetId="10" r:id="rId10"/>
  </sheets>
  <definedNames>
    <definedName name="_xlnm.Print_Area" localSheetId="1">'50 E001'!$B$2:$U$53</definedName>
    <definedName name="_xlnm.Print_Area" localSheetId="2">'50 E003'!$B$2:$U$47</definedName>
    <definedName name="_xlnm.Print_Area" localSheetId="3">'50 E004'!$B$2:$U$37</definedName>
    <definedName name="_xlnm.Print_Area" localSheetId="4">'50 E006'!$B$2:$U$39</definedName>
    <definedName name="_xlnm.Print_Area" localSheetId="5">'50 E007'!$B$2:$U$37</definedName>
    <definedName name="_xlnm.Print_Area" localSheetId="6">'50 E011'!$B$2:$U$59</definedName>
    <definedName name="_xlnm.Print_Area" localSheetId="7">'50 E012'!$B$2:$U$51</definedName>
    <definedName name="_xlnm.Print_Area" localSheetId="8">'50 K012'!$B$2:$U$31</definedName>
    <definedName name="_xlnm.Print_Area" localSheetId="9">'50 K029'!$B$2:$U$39</definedName>
    <definedName name="_xlnm.Print_Area" localSheetId="0">Portada!$B$1:$AD$86</definedName>
    <definedName name="_xlnm.Print_Titles" localSheetId="1">'50 E001'!$1:$4</definedName>
    <definedName name="_xlnm.Print_Titles" localSheetId="2">'50 E003'!$1:$4</definedName>
    <definedName name="_xlnm.Print_Titles" localSheetId="3">'50 E004'!$1:$4</definedName>
    <definedName name="_xlnm.Print_Titles" localSheetId="4">'50 E006'!$1:$4</definedName>
    <definedName name="_xlnm.Print_Titles" localSheetId="5">'50 E007'!$1:$4</definedName>
    <definedName name="_xlnm.Print_Titles" localSheetId="6">'50 E011'!$1:$4</definedName>
    <definedName name="_xlnm.Print_Titles" localSheetId="7">'50 E012'!$1:$4</definedName>
    <definedName name="_xlnm.Print_Titles" localSheetId="8">'50 K012'!$1:$4</definedName>
    <definedName name="_xlnm.Print_Titles" localSheetId="9">'50 K029'!$1:$4</definedName>
    <definedName name="_xlnm.Print_Titles" localSheetId="0">Portada!$1:$4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T24" i="10" l="1"/>
  <c r="U24" i="10" s="1"/>
  <c r="S24" i="10"/>
  <c r="R24" i="10"/>
  <c r="T23" i="10"/>
  <c r="U23" i="10" s="1"/>
  <c r="S23" i="10"/>
  <c r="R23" i="10"/>
  <c r="U19" i="10"/>
  <c r="U18" i="10"/>
  <c r="U17" i="10"/>
  <c r="U16" i="10"/>
  <c r="U15" i="10"/>
  <c r="U14" i="10"/>
  <c r="U13" i="10"/>
  <c r="U12" i="10"/>
  <c r="U11" i="10"/>
  <c r="T20" i="9"/>
  <c r="U20" i="9" s="1"/>
  <c r="S20" i="9"/>
  <c r="R20" i="9"/>
  <c r="T19" i="9"/>
  <c r="U19" i="9" s="1"/>
  <c r="S19" i="9"/>
  <c r="R19" i="9"/>
  <c r="U15" i="9"/>
  <c r="U14" i="9"/>
  <c r="U13" i="9"/>
  <c r="U12" i="9"/>
  <c r="U11" i="9"/>
  <c r="T30" i="8"/>
  <c r="U30" i="8" s="1"/>
  <c r="S30" i="8"/>
  <c r="R30" i="8"/>
  <c r="T29" i="8"/>
  <c r="U29" i="8" s="1"/>
  <c r="S29" i="8"/>
  <c r="R29" i="8"/>
  <c r="U25" i="8"/>
  <c r="U24" i="8"/>
  <c r="U23" i="8"/>
  <c r="U22" i="8"/>
  <c r="U21" i="8"/>
  <c r="U20" i="8"/>
  <c r="U19" i="8"/>
  <c r="U18" i="8"/>
  <c r="U17" i="8"/>
  <c r="U16" i="8"/>
  <c r="U15" i="8"/>
  <c r="U14" i="8"/>
  <c r="U13" i="8"/>
  <c r="U12" i="8"/>
  <c r="U11" i="8"/>
  <c r="T34" i="7"/>
  <c r="U34" i="7" s="1"/>
  <c r="S34" i="7"/>
  <c r="R34" i="7"/>
  <c r="T33" i="7"/>
  <c r="U33" i="7" s="1"/>
  <c r="S33" i="7"/>
  <c r="R33" i="7"/>
  <c r="U29" i="7"/>
  <c r="U28" i="7"/>
  <c r="U27" i="7"/>
  <c r="U26" i="7"/>
  <c r="U25" i="7"/>
  <c r="U24" i="7"/>
  <c r="U23" i="7"/>
  <c r="U22" i="7"/>
  <c r="U21" i="7"/>
  <c r="U20" i="7"/>
  <c r="U19" i="7"/>
  <c r="U18" i="7"/>
  <c r="U17" i="7"/>
  <c r="U16" i="7"/>
  <c r="U15" i="7"/>
  <c r="U14" i="7"/>
  <c r="U13" i="7"/>
  <c r="U12" i="7"/>
  <c r="U11" i="7"/>
  <c r="T23" i="6"/>
  <c r="U23" i="6" s="1"/>
  <c r="S23" i="6"/>
  <c r="R23" i="6"/>
  <c r="T22" i="6"/>
  <c r="U22" i="6" s="1"/>
  <c r="S22" i="6"/>
  <c r="R22" i="6"/>
  <c r="U18" i="6"/>
  <c r="U17" i="6"/>
  <c r="U16" i="6"/>
  <c r="U15" i="6"/>
  <c r="U14" i="6"/>
  <c r="U13" i="6"/>
  <c r="U12" i="6"/>
  <c r="U11" i="6"/>
  <c r="T24" i="5"/>
  <c r="U24" i="5" s="1"/>
  <c r="S24" i="5"/>
  <c r="R24" i="5"/>
  <c r="T23" i="5"/>
  <c r="U23" i="5" s="1"/>
  <c r="S23" i="5"/>
  <c r="R23" i="5"/>
  <c r="U19" i="5"/>
  <c r="U18" i="5"/>
  <c r="U17" i="5"/>
  <c r="U16" i="5"/>
  <c r="U15" i="5"/>
  <c r="U14" i="5"/>
  <c r="U13" i="5"/>
  <c r="U12" i="5"/>
  <c r="U11" i="5"/>
  <c r="T23" i="4"/>
  <c r="U23" i="4" s="1"/>
  <c r="S23" i="4"/>
  <c r="R23" i="4"/>
  <c r="T22" i="4"/>
  <c r="U22" i="4" s="1"/>
  <c r="S22" i="4"/>
  <c r="R22" i="4"/>
  <c r="U18" i="4"/>
  <c r="U17" i="4"/>
  <c r="U16" i="4"/>
  <c r="U15" i="4"/>
  <c r="U14" i="4"/>
  <c r="U13" i="4"/>
  <c r="U12" i="4"/>
  <c r="U11" i="4"/>
  <c r="T28" i="3"/>
  <c r="U28" i="3" s="1"/>
  <c r="S28" i="3"/>
  <c r="R28" i="3"/>
  <c r="T27" i="3"/>
  <c r="U27" i="3" s="1"/>
  <c r="S27" i="3"/>
  <c r="R27" i="3"/>
  <c r="U23" i="3"/>
  <c r="U22" i="3"/>
  <c r="U21" i="3"/>
  <c r="U20" i="3"/>
  <c r="U19" i="3"/>
  <c r="U18" i="3"/>
  <c r="U17" i="3"/>
  <c r="U16" i="3"/>
  <c r="U15" i="3"/>
  <c r="U14" i="3"/>
  <c r="U13" i="3"/>
  <c r="U12" i="3"/>
  <c r="U11" i="3"/>
  <c r="T31" i="2"/>
  <c r="U31" i="2" s="1"/>
  <c r="S31" i="2"/>
  <c r="R31" i="2"/>
  <c r="T30" i="2"/>
  <c r="U30" i="2" s="1"/>
  <c r="S30" i="2"/>
  <c r="R30" i="2"/>
  <c r="U26" i="2"/>
  <c r="U25" i="2"/>
  <c r="U24" i="2"/>
  <c r="U23" i="2"/>
  <c r="U22" i="2"/>
  <c r="U21" i="2"/>
  <c r="U20" i="2"/>
  <c r="U19" i="2"/>
  <c r="U18" i="2"/>
  <c r="U17" i="2"/>
  <c r="U16" i="2"/>
  <c r="U15" i="2"/>
  <c r="U14" i="2"/>
  <c r="U13" i="2"/>
  <c r="U12" i="2"/>
  <c r="U11" i="2"/>
</calcChain>
</file>

<file path=xl/sharedStrings.xml><?xml version="1.0" encoding="utf-8"?>
<sst xmlns="http://schemas.openxmlformats.org/spreadsheetml/2006/main" count="1222" uniqueCount="499">
  <si>
    <t xml:space="preserve">    Tercer Trimestre 2021</t>
  </si>
  <si>
    <t>Instituto Mexicano del Seguro Social</t>
  </si>
  <si>
    <t>Programas presupuestarios cuya MIR se incluye en el reporte</t>
  </si>
  <si>
    <t xml:space="preserve">E-001 Prevención y control de enfermedades
E-003 Atención a la Salud en el Trabajo
E-004 Investigación y desarrollo tecnológico en salud
E-006 Recaudación de ingresos obrero patronales
E-007 Servicios de guardería
E-011 Atención a la Salud
E-012 Prestaciones sociales
K-012 Proyectos de infraestructura social de asistencia y seguridad social
K-029 Programas de adquisiciones
</t>
  </si>
  <si>
    <t xml:space="preserve">      Tercer Trimestre 2021</t>
  </si>
  <si>
    <t>DATOS DEL PROGRAMA</t>
  </si>
  <si>
    <t>Programa presupuestario</t>
  </si>
  <si>
    <t>E001</t>
  </si>
  <si>
    <t>Prevención y control de enfermedades</t>
  </si>
  <si>
    <t>Ramo</t>
  </si>
  <si>
    <t>50</t>
  </si>
  <si>
    <t>Unidad responsable</t>
  </si>
  <si>
    <t>GYR-Instituto Mexicano del Seguro Social</t>
  </si>
  <si>
    <t>Enfoques transversales</t>
  </si>
  <si>
    <t>Sin Información</t>
  </si>
  <si>
    <t>Clasificación Funcional</t>
  </si>
  <si>
    <t>Finalidad</t>
  </si>
  <si>
    <t>2 - Desarrollo Social</t>
  </si>
  <si>
    <t>Función</t>
  </si>
  <si>
    <t>3 - Salud</t>
  </si>
  <si>
    <t>Subfunción</t>
  </si>
  <si>
    <t>2 - Prestación de Servicios de Salud a la Persona</t>
  </si>
  <si>
    <t>Actividad Institucional</t>
  </si>
  <si>
    <t>3 - Eficacia en la atención médica preventiva</t>
  </si>
  <si>
    <t>RESULTADOS</t>
  </si>
  <si>
    <t>NIVEL</t>
  </si>
  <si>
    <t>OBJETIVOS</t>
  </si>
  <si>
    <t>INDICADORES</t>
  </si>
  <si>
    <t>AVANCE</t>
  </si>
  <si>
    <t>Denominación</t>
  </si>
  <si>
    <t>Método de cálculo</t>
  </si>
  <si>
    <t>Unidad de medida</t>
  </si>
  <si>
    <t>Tipo-Dimensión-Frecuencia</t>
  </si>
  <si>
    <t>Meta Programada</t>
  </si>
  <si>
    <t>Realizado al periodo</t>
  </si>
  <si>
    <t>Avance % al periodo</t>
  </si>
  <si>
    <t>Anual</t>
  </si>
  <si>
    <t>al periodo</t>
  </si>
  <si>
    <t>Fin</t>
  </si>
  <si>
    <t>Contribuir al bienestar social e igualdad mediante intervenciones que mejoren la salud y la calidad de vida de los derechohabientes.</t>
  </si>
  <si>
    <r>
      <t>Tasa de mortalidad por cáncer cérvico uterino</t>
    </r>
    <r>
      <rPr>
        <i/>
        <sz val="10"/>
        <color indexed="30"/>
        <rFont val="Soberana Sans"/>
      </rPr>
      <t xml:space="preserve">
</t>
    </r>
  </si>
  <si>
    <t>(Número de defunciones por cáncer cérvico uterino ocurridas en mujeres derechohabientes de 25 años y más / Población de mujeres derechohabientes de 25 y más años de edad adscritas a médico familiar) X 100 000</t>
  </si>
  <si>
    <t>Tasa</t>
  </si>
  <si>
    <t>Estratégico-Eficacia-Anual</t>
  </si>
  <si>
    <t>N/A</t>
  </si>
  <si>
    <t/>
  </si>
  <si>
    <r>
      <t>Tasa de mortalidad por tuberculosis pulmonar</t>
    </r>
    <r>
      <rPr>
        <i/>
        <sz val="10"/>
        <color indexed="30"/>
        <rFont val="Soberana Sans"/>
      </rPr>
      <t xml:space="preserve">
</t>
    </r>
  </si>
  <si>
    <t>(Número de defunciones por tuberculosis pulmonar ocurridas en la población derechohabiente de 15 años y más / Población adscrita de 15 años y más adscrita a médico familiar) x 100,000</t>
  </si>
  <si>
    <r>
      <t>Tasa de mortalidad por cáncer de mama</t>
    </r>
    <r>
      <rPr>
        <i/>
        <sz val="10"/>
        <color indexed="30"/>
        <rFont val="Soberana Sans"/>
      </rPr>
      <t xml:space="preserve">
</t>
    </r>
  </si>
  <si>
    <t>(Número de defunciones por cáncer de mama ocurridas en mujeres derechohabientes de 25 años y más / Población de mujeres derechohabientes de 25 y más años de edad adscritas a médico familiar) X 100 000</t>
  </si>
  <si>
    <r>
      <t>Esperanza de Vida al Nacer</t>
    </r>
    <r>
      <rPr>
        <i/>
        <sz val="10"/>
        <color indexed="30"/>
        <rFont val="Soberana Sans"/>
      </rPr>
      <t xml:space="preserve">
</t>
    </r>
  </si>
  <si>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</si>
  <si>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Años</t>
  </si>
  <si>
    <t>Propósito</t>
  </si>
  <si>
    <t>En la población derechohabiente del IMSS se reducen la morbilidad y mortalidad por enfermedades prevenibles y los embarazos de alto riesgo.</t>
  </si>
  <si>
    <r>
      <t>Proporción de adolescentes embarazadas</t>
    </r>
    <r>
      <rPr>
        <i/>
        <sz val="10"/>
        <color indexed="30"/>
        <rFont val="Soberana Sans"/>
      </rPr>
      <t xml:space="preserve">
</t>
    </r>
  </si>
  <si>
    <t>(Número de embarazadas adolescentes (de 10-19 años de edad) que acuden por 1a vez a la vigilancia prenatal / Total de embarazadas de 1er vez en vigilancia prenatal) * 100</t>
  </si>
  <si>
    <t>Proporción</t>
  </si>
  <si>
    <r>
      <t>Cobertura de atención integral PREVENIMSS</t>
    </r>
    <r>
      <rPr>
        <i/>
        <sz val="10"/>
        <color indexed="30"/>
        <rFont val="Soberana Sans"/>
      </rPr>
      <t xml:space="preserve">
</t>
    </r>
  </si>
  <si>
    <t>(Número de derechohabientes que recibieron atención preventiva integrada  en los últimos 12 meses / Población derechohabiente adscrita a médico familiar)* 100</t>
  </si>
  <si>
    <t>Porcentaje</t>
  </si>
  <si>
    <r>
      <t>Prevalencia de obesidad en niños de 5 a 9 años de edad</t>
    </r>
    <r>
      <rPr>
        <i/>
        <sz val="10"/>
        <color indexed="30"/>
        <rFont val="Soberana Sans"/>
      </rPr>
      <t xml:space="preserve">
</t>
    </r>
  </si>
  <si>
    <t>(NÚMERO DE NIÑOS DERECHOHABIENTES DE 5 A 9 AÑOS CON OBESIDAD EN EL MES INFORMADO /POBLACIÓN DE NIÑOS DE 5 A 9 AÑOS ADSCRITOS A MÉDICO FAMILIAR CON REGISTRO DE PESO Y TALLA EN EL MES INFORMADO)* 100</t>
  </si>
  <si>
    <t>Componente</t>
  </si>
  <si>
    <t>A Acciones preventivas proporcionadas</t>
  </si>
  <si>
    <r>
      <t>Cobertura de detección de primera vez de diabetes mellitus en población derechohabiente de 20 años y más</t>
    </r>
    <r>
      <rPr>
        <i/>
        <sz val="10"/>
        <color indexed="30"/>
        <rFont val="Soberana Sans"/>
      </rPr>
      <t xml:space="preserve">
</t>
    </r>
  </si>
  <si>
    <t>(Número de derechohabientes de 20 años y más de edad, con detección de Diabetes mellitus de primera vez acumuladas al mes del reporte / Población de 20 años y más de edad adscritos a médico familiar menos la prevalencia  de Diabetes Mellitus especifica por grupo de edad ENSANUT 2012) X 100</t>
  </si>
  <si>
    <t>Estratégico-Eficacia-Semestral</t>
  </si>
  <si>
    <r>
      <t>Cobertura con esquemas completos de vacunación en niños de un año de edad.</t>
    </r>
    <r>
      <rPr>
        <i/>
        <sz val="10"/>
        <color indexed="30"/>
        <rFont val="Soberana Sans"/>
      </rPr>
      <t xml:space="preserve">
</t>
    </r>
  </si>
  <si>
    <t>(Número de niños de un año de edad que tienen completo su esquema de vacunación) /(Población de niños de un año de edad bajo responsabilidad institucional) X 100</t>
  </si>
  <si>
    <r>
      <t>Cobertura de detección de cáncer cérvico uterino a través de citología cervical en mujeres de 25 a 64 años</t>
    </r>
    <r>
      <rPr>
        <i/>
        <sz val="10"/>
        <color indexed="30"/>
        <rFont val="Soberana Sans"/>
      </rPr>
      <t xml:space="preserve">
</t>
    </r>
  </si>
  <si>
    <t>(Número de mujeres de 25 a 64 años con citología cervical de primera vez acumuladas al mes del reporte/ Población de mujeres de 25 a 64 años de edad adscritas a médico familiar menos 11 por ciento (estimación de mujeres sin útero, ENCOPREVENIMSS 2006)) X 100</t>
  </si>
  <si>
    <r>
      <t>Cobertura de detección de hipertensión arterial en población derechohabiente de 20 años y más</t>
    </r>
    <r>
      <rPr>
        <i/>
        <sz val="10"/>
        <color indexed="30"/>
        <rFont val="Soberana Sans"/>
      </rPr>
      <t xml:space="preserve">
</t>
    </r>
  </si>
  <si>
    <t>(Número de derechohabientes de 20 años y más de edad, con detección de Hipertensión arterial acumuladas al mes del reporte / Población de 20 años y más de edad adscritos a médico familiar menos la prevalencia de Hipertensión Arterial especifica por grupo de edad ENSANUT 2012) X 100</t>
  </si>
  <si>
    <r>
      <t>Cobertura de detección de cáncer de mama por mastografía en mujeres de 50 a 69 años</t>
    </r>
    <r>
      <rPr>
        <i/>
        <sz val="10"/>
        <color indexed="30"/>
        <rFont val="Soberana Sans"/>
      </rPr>
      <t xml:space="preserve">
</t>
    </r>
  </si>
  <si>
    <t>(Número de mujeres de 50 a 69 años con mastografía al mes del reporte)/(Población de mujeres de 50 a 69 años de edad adscritas a médico familiar)*100</t>
  </si>
  <si>
    <t>B Acciones de planificación familiar otorgadas</t>
  </si>
  <si>
    <r>
      <t>Logro de Aceptantes de primera vez de Métodos Anticonceptivos, en relación con la meta programada en Consulta Externa de Medicina Familiar</t>
    </r>
    <r>
      <rPr>
        <i/>
        <sz val="10"/>
        <color indexed="30"/>
        <rFont val="Soberana Sans"/>
      </rPr>
      <t xml:space="preserve">
</t>
    </r>
  </si>
  <si>
    <t>(Aceptantes de métodos anticonceptivos en consulta externa / Meta de aceptantes de métodos anticonceptivos en consulta externa) * 100</t>
  </si>
  <si>
    <t>Actividad</t>
  </si>
  <si>
    <t>A 1 Medición de peso y talla en derechohabientes adscritos a médico familiar</t>
  </si>
  <si>
    <r>
      <t>Porcentaje de medición de peso y talla en población derechohabiente</t>
    </r>
    <r>
      <rPr>
        <i/>
        <sz val="10"/>
        <color indexed="30"/>
        <rFont val="Soberana Sans"/>
      </rPr>
      <t xml:space="preserve">
</t>
    </r>
  </si>
  <si>
    <t>(Número de derechohabientes con medición de peso y talla acumulado al mes evaluado /Total de derechohabientes adscritos a médico familiar)* 100</t>
  </si>
  <si>
    <t>Gestión-Eficacia-Trimestral</t>
  </si>
  <si>
    <t>A 2 Otorgamiento de atenciones preventivas integradas por grupo de edad.</t>
  </si>
  <si>
    <r>
      <t xml:space="preserve">Porcentaje de Atención Preventiva Integrada </t>
    </r>
    <r>
      <rPr>
        <i/>
        <sz val="10"/>
        <color indexed="30"/>
        <rFont val="Soberana Sans"/>
      </rPr>
      <t xml:space="preserve">
</t>
    </r>
  </si>
  <si>
    <t>(Número de Atenciones Preventivas Integradas otorgadas en el mes evaluado) /(Total de atenciones otorgadas por el personal de enfermería en el mes evaluado) * 100</t>
  </si>
  <si>
    <t>B 3 Promoción en la población en edad fértil, de las ventajas de adoptar un método anticonceptivo de acuerdo a su condición de salud y sus factores de riesgoreproductivo.</t>
  </si>
  <si>
    <r>
      <t>Porcentaje de entrevistas de consejería anticonceptiva</t>
    </r>
    <r>
      <rPr>
        <i/>
        <sz val="10"/>
        <color indexed="30"/>
        <rFont val="Soberana Sans"/>
      </rPr>
      <t xml:space="preserve">
</t>
    </r>
  </si>
  <si>
    <t>(N° de entrevistas de consejería anticonceptiva realizadas / N° de entrevistas de consejería anticonceptiva programadas)*100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</si>
  <si>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</si>
  <si>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</si>
  <si>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</si>
  <si>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</si>
  <si>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</si>
  <si>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</si>
  <si>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</si>
  <si>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</si>
  <si>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</si>
  <si>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</si>
  <si>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anual o con un periodo mayor de tiempo. 
Estos indicadores no registraron información ni justificación, debido a que lo harán de conformidad con la frecuencia de medición con la que programaron sus metas. </t>
  </si>
  <si>
    <r>
      <t xml:space="preserve">Tasa de mortalidad por cáncer cérvico uterino
</t>
    </r>
    <r>
      <rPr>
        <sz val="10"/>
        <rFont val="Soberana Sans"/>
        <family val="2"/>
      </rPr>
      <t>Sin Información,Sin Justificación</t>
    </r>
  </si>
  <si>
    <r>
      <t xml:space="preserve">Tasa de mortalidad por tuberculosis pulmonar
</t>
    </r>
    <r>
      <rPr>
        <sz val="10"/>
        <rFont val="Soberana Sans"/>
        <family val="2"/>
      </rPr>
      <t>Sin Información,Sin Justificación</t>
    </r>
  </si>
  <si>
    <r>
      <t xml:space="preserve">Tasa de mortalidad por cáncer de mama
</t>
    </r>
    <r>
      <rPr>
        <sz val="10"/>
        <rFont val="Soberana Sans"/>
        <family val="2"/>
      </rPr>
      <t>Sin Información,Sin Justificación</t>
    </r>
  </si>
  <si>
    <r>
      <t xml:space="preserve">Esperanza de Vida al Nacer
</t>
    </r>
    <r>
      <rPr>
        <sz val="10"/>
        <rFont val="Soberana Sans"/>
        <family val="2"/>
      </rPr>
      <t>Sin Información,Sin Justificación</t>
    </r>
  </si>
  <si>
    <r>
      <t xml:space="preserve">Proporción de adolescentes embarazadas
</t>
    </r>
    <r>
      <rPr>
        <sz val="10"/>
        <rFont val="Soberana Sans"/>
        <family val="2"/>
      </rPr>
      <t>Sin Información,Sin Justificación</t>
    </r>
  </si>
  <si>
    <r>
      <t xml:space="preserve">Cobertura de atención integral PREVENIMSS
</t>
    </r>
    <r>
      <rPr>
        <sz val="10"/>
        <rFont val="Soberana Sans"/>
        <family val="2"/>
      </rPr>
      <t>Sin Información,Sin Justificación</t>
    </r>
  </si>
  <si>
    <r>
      <t xml:space="preserve">Prevalencia de obesidad en niños de 5 a 9 años de edad
</t>
    </r>
    <r>
      <rPr>
        <sz val="10"/>
        <rFont val="Soberana Sans"/>
        <family val="2"/>
      </rPr>
      <t>Sin Información,Sin Justificación</t>
    </r>
  </si>
  <si>
    <r>
      <t xml:space="preserve">Cobertura de detección de primera vez de diabetes mellitus en población derechohabiente de 20 años y más
</t>
    </r>
    <r>
      <rPr>
        <sz val="10"/>
        <rFont val="Soberana Sans"/>
        <family val="2"/>
      </rPr>
      <t xml:space="preserve"> Causa : Información estimada al mes de junio con base en la información del mes de mayo de 2021. El logro estimado al mes de junio de  2021,  fue de 6.9, cifra por debajo de la meta de 14.0% al primer semestre. El principal factor que influyó para obtener este resultado fue: la poca afluencia de la población derechohabiente a las unidades médicas familiares para realizarse la detección de diabetes mellitus. Lo anterior debido a las restricciones sanitarias establecidas por la Secretaria de Salud Federal para evitar la propagación de la infección por COVID-19, con base en la instrucción del mensaje ¿Quédate en Casa¿ y a la Jornada Nacional de Sana Distancia, que mantienen el temor de la población por posibles contagios dentro de las unidades médicas.     Efecto: El logro obtenido permitió estimar la detección de 113,779 casos sospechosos de padecer diabetes mellitus, con base en una prevalencia de la enfermedad del 10%, los cuales se derivaron  con el médico familiar para su confirmación.  Otros Motivos:</t>
    </r>
  </si>
  <si>
    <r>
      <t xml:space="preserve">Cobertura con esquemas completos de vacunación en niños de un año de edad.
</t>
    </r>
    <r>
      <rPr>
        <sz val="10"/>
        <rFont val="Soberana Sans"/>
        <family val="2"/>
      </rPr>
      <t xml:space="preserve"> Causa : El logro preliminar al mes de junio de 2021 se encuentra por debajo del referente nacional de 95%, motivado principalmente por lo siguiente: en  los meses de enero a junio, los OOAD cuyo semáforo Epidemiológico de la entidad Federativa se mantuvo en rojo, condicionado por la Pandemia de COVID-19,  provocó la disminución en la afluencia de población usuaria a las Unidades Médicas.  El Cierre del servicio de guarderías, que suele representar el 10% de la población de responsabilidad, impacta negativamente en la aplicación de vacunas del esquema básico. Efecto: Las coberturas de vacunación alcanzadas en los últimos meses, aun cuando no se llegado al valor esperado en el indicador, han permitido mantener la erradicación, eliminación y control epidemiológico de las enfermedades prevenibles a través de la vacunación, lo cual reafirma que son eficientes para el control de las enfermedades.  Otros Motivos:</t>
    </r>
  </si>
  <si>
    <r>
      <t xml:space="preserve">Cobertura de detección de cáncer cérvico uterino a través de citología cervical en mujeres de 25 a 64 años
</t>
    </r>
    <r>
      <rPr>
        <sz val="10"/>
        <rFont val="Soberana Sans"/>
        <family val="2"/>
      </rPr>
      <t xml:space="preserve"> Causa : Información estimada al mes de junio con base en la información del mes de mayo de 2021. La cobertura de detección de cáncer cérvico uterino a través de citología cervical en mujeres de 25 a 64 años estimada al mes de junio de 2021 fue de 6.24%, cifra por debajo de la meta establecida para el primer semestre (13.5%). El principal factor que influyó para obtener este resultado fue: baja asistencia de la población de mujeres de 25 a 64 años a las unidades médicas. Lo anterior debido a las restricciones sanitarias establecidas por la Secretaria de Salud federal para evitar la propagación de la infección por el COVID-19, con base en la instrucción del mensaje "Quédate en Casa" y a la Jornada Nacional de Sana Distancia, que mantienen el temor de la población por posibles contagios dentro de las unidades médicas.      Efecto: El logro obtenido permitió estimar la detección oportuna de 2,311 casos sospechosos con alteraciones en la citología.  Otros Motivos:</t>
    </r>
  </si>
  <si>
    <r>
      <t xml:space="preserve">Cobertura de detección de hipertensión arterial en población derechohabiente de 20 años y más
</t>
    </r>
    <r>
      <rPr>
        <sz val="10"/>
        <rFont val="Soberana Sans"/>
        <family val="2"/>
      </rPr>
      <t xml:space="preserve"> Causa : Información estimada al mes de junio con base en la información del mes de mayo de 2021. La cobertura alcanzada fue de 30.08%, cifra inferior a la meta establecida  para el mes de mayo de 33.0%.El principal factor que determinó el resultado fue: la poca afluencia de la población derechohabiente a las unidades médicas familiares para realizarse la detección de hipertensión arterial. Lo anterior debido a las restricciones sanitarias establecidas por la Secretaria de Salud Federal para evitar la propagación de la infección por COVID-19.        Efecto: El logro obtenido permitió estimar la identificación de 1,198,057 casos sospechosos de padecer hipertensión arterial, con base en una prevalencia de la enfermedad del 30%, los cuales se derivaron con el médico familiar para su confirmación.  Otros Motivos:</t>
    </r>
  </si>
  <si>
    <r>
      <t xml:space="preserve">Cobertura de detección de cáncer de mama por mastografía en mujeres de 50 a 69 años
</t>
    </r>
    <r>
      <rPr>
        <sz val="10"/>
        <rFont val="Soberana Sans"/>
        <family val="2"/>
      </rPr>
      <t xml:space="preserve"> Causa : Información estimada al mes de junio con base en la información del mes de mayo de 2021. La cobertura de detección de cáncer de  mama por mastografía en mujeres de 50 a 69 años, la cobertura estimada a junio de 2020 fue de 4.4%, cifra inferior a la meta programada para el primer semestre del año 9.8%. El factor que influyó en el logro de la meta fue: baja asistencia de la población de mujeres de 50 a 69 años a las unidades médicas. Lo anterior debido a las restricciones sanitarias establecidas por la Secretaria de Salud federal para evitar la propagación de la infección por el COVID-19, con base en la instrucción del mensaje "Quédate en Casa" y a la Jornada Nacional de Sana Distancia, que mantienen el temor de la población por posibles contagios dentro de las unidades médicas y a los establecimientos privados en donde se subroga el servicio. Efecto: El logro alcanzado  permitió identificar  oportunamente 6,154 casos sospechosos por alteraciones en la mastografía de tamizaje, en mujeres de 50 a 69 años. Otros Motivos:</t>
    </r>
  </si>
  <si>
    <r>
      <t xml:space="preserve">Logro de Aceptantes de primera vez de Métodos Anticonceptivos, en relación con la meta programada en Consulta Externa de Medicina Familiar
</t>
    </r>
    <r>
      <rPr>
        <sz val="10"/>
        <rFont val="Soberana Sans"/>
        <family val="2"/>
      </rPr>
      <t xml:space="preserve"> Causa : Información estimada al mes de junio con base en el mes de mayo 2021.       La baja cobertura de aceptantes de anticonceptivos en las unidades medicas (39.2%), esta propiciada por que aún persiste la baja asistencia de la población a las unidades  por causas de la actual pandemia de COVID 19,  aunado a la reconversión de unidades para la atención de COVID 19, y la reorganización de actividades del personal dentro de las mismas unidades de medicina familiar impactan en la meta establecida; el Instituto se encuentra en la fase de reconversión  y de manera paulatina se irán reincorporando las actividades para otorgar la atención a población. Efecto: El efecto es una disminución de las aceptantes de métodos anticonceptivos de primera vez en la consulta externa, debido a que persiste el aislamiento de tipo social actual secundario a la  Pandemia por COVID -19 y con ello la inasistencia a las unidades médicas. Otros Motivos:</t>
    </r>
  </si>
  <si>
    <r>
      <t xml:space="preserve">Porcentaje de medición de peso y talla en población derechohabiente
</t>
    </r>
    <r>
      <rPr>
        <sz val="10"/>
        <rFont val="Soberana Sans"/>
        <family val="2"/>
      </rPr>
      <t xml:space="preserve"> Causa : Información al mes de agosto de 2021.          El logro fue  de 32.6% cifra inferior a la meta establecida 47.0%). Los factores que afectaron al cumplimiento de la meta fueron:  La baja afluencia a las unidades de medicina familiar de todos los grupos de edad derivado de la pandemia por COVID-19.  La baja asistencia a las unidades de medicina familiar de la población derechohabiente impidió que se les otorgará consejos breves para la modificación de estilos de vida, principalmente sobre alimentación saludable, consumo de agua simple potable y realización de actividad física.   Efecto: El logro inferior a la meta limitó que se les evaluará su estado nutricional y se les otorgaran  recomendaciones relacionadas primordialmente con  la alimentación saludable  y la actividad física , asi como establecer el diagnóstico y atención de sobrepeso u obesidad que contirbuya a contener el problema este problema de salud pública.  Otros Motivos:</t>
    </r>
  </si>
  <si>
    <r>
      <t xml:space="preserve">Porcentaje de Atención Preventiva Integrada 
</t>
    </r>
    <r>
      <rPr>
        <sz val="10"/>
        <rFont val="Soberana Sans"/>
        <family val="2"/>
      </rPr>
      <t xml:space="preserve"> Causa : Información  al mes de agosto de 2021.        El logro fue  de 88.1% cifra  inferior a la meta establecida (90.0%).   El factor que afecto el logro de la meta fue:     Baja asistencia derechohabientes que acuden a la Unidad de Medicina Familiar  y suspensión de visitas a escuelas y empresas derivado de la pandemia COVID-19. Efecto: El logro obtenido,  permitió que de cada 100 derechohabientes se otorgara a 88.1 de ellos el paquete completo de acciones preventivas y de promoción de la salud que les corresponde de acuerdo a su grupo de edad y sexo. Otros Motivos:</t>
    </r>
  </si>
  <si>
    <r>
      <t xml:space="preserve">Porcentaje de entrevistas de consejería anticonceptiva
</t>
    </r>
    <r>
      <rPr>
        <sz val="10"/>
        <rFont val="Soberana Sans"/>
        <family val="2"/>
      </rPr>
      <t xml:space="preserve"> Causa : Información estimada al mes de septiembre con base en la  información del mes de agosto de 2021.              De manera paulatina las actividades de trabajo social y enfermería con respecto a las entrevistas de consejería anticonceptiva se han retomado, sin embargo aun existe una baja asistenacia de la población  ya que actualmente existe aún una baja asistencia de la población a las unidades médicas debido al distanciamiento social como medida de bioseguridad ante la Pandemia por COVID 19. Efecto: La disminución en las acciones de consejería y comunicación educativa han impactado directamente en el número de aceptantes de métodos anticonceptivos. Otros Motivos:</t>
    </r>
  </si>
  <si>
    <t>E003</t>
  </si>
  <si>
    <t>Atención a la Salud en el Trabajo</t>
  </si>
  <si>
    <t>4 - Oportunidad en la atención curativa, quirúrgica, hospitalaria y de rehabilitación</t>
  </si>
  <si>
    <t>Contribuir al bienestar social e igualdad mediante el otorgamiento de los servicios de Salud en el Trabajo.</t>
  </si>
  <si>
    <r>
      <t>Tasa de mortalidad de riesgos de trabajo</t>
    </r>
    <r>
      <rPr>
        <i/>
        <sz val="10"/>
        <color indexed="30"/>
        <rFont val="Soberana Sans"/>
      </rPr>
      <t xml:space="preserve">
</t>
    </r>
  </si>
  <si>
    <t>(Número de defunciones por accidentes y enfermedades de trabajo / Total de trabajadores asegurados en el Seguro de Riesgos de Trabajo)*10,000</t>
  </si>
  <si>
    <t>tasa</t>
  </si>
  <si>
    <t>Los trabajadores asegurados tienen sus derechos (atención y prevención) protegidos en materia de Salud en el Trabajo.</t>
  </si>
  <si>
    <r>
      <t>Índice de calidad de la atención en los servicios de salud en el trabajo</t>
    </r>
    <r>
      <rPr>
        <i/>
        <sz val="10"/>
        <color indexed="30"/>
        <rFont val="Soberana Sans"/>
      </rPr>
      <t xml:space="preserve">
</t>
    </r>
  </si>
  <si>
    <t>(calidad en los dictámenes de incapacidad permanente y defunción+calidad de los dictámenes de invalidez + satisfacción de empresas usuarias de los servicios de seguridad en el trabajo en el periodo de reporte (t) )/ 3</t>
  </si>
  <si>
    <t>Calidad</t>
  </si>
  <si>
    <t>A Capacitación a los trabajadores en materia de seguridad y Salud en el Trabajo</t>
  </si>
  <si>
    <r>
      <t>Porcentaje de aprovechamiento de los cursos de capacitación</t>
    </r>
    <r>
      <rPr>
        <i/>
        <sz val="10"/>
        <color indexed="30"/>
        <rFont val="Soberana Sans"/>
      </rPr>
      <t xml:space="preserve">
</t>
    </r>
  </si>
  <si>
    <t>(Calificación inicial / calificación final ) x 100</t>
  </si>
  <si>
    <t>Estratégico-Calidad-Trimestral</t>
  </si>
  <si>
    <t>B Calificación de los probables riesgos de trabajo</t>
  </si>
  <si>
    <r>
      <t>Porcentaje de Calificación de los probables riesgos de trabajo</t>
    </r>
    <r>
      <rPr>
        <i/>
        <sz val="10"/>
        <color indexed="30"/>
        <rFont val="Soberana Sans"/>
      </rPr>
      <t xml:space="preserve">
</t>
    </r>
  </si>
  <si>
    <t>Número de riesgos de trabajo calificados y terminados en el periodo de reporte (t) / (Número de riesgos de trabajo calificados y terminados en el periodo de reporte (t) + Número de probables riesgos de trabajo pendientes de calificar en el periodo de reporte(t)) x 100</t>
  </si>
  <si>
    <t>Estratégico-Eficacia-Trimestral</t>
  </si>
  <si>
    <t>C Dictamenes de incapacidad permanente o defunción e invalidez autorizados oportunamente</t>
  </si>
  <si>
    <r>
      <t>Porcentaje de dictámenes de incapacidad permanente o defunción e invalidez autorizados oportunamente</t>
    </r>
    <r>
      <rPr>
        <i/>
        <sz val="10"/>
        <color indexed="30"/>
        <rFont val="Soberana Sans"/>
      </rPr>
      <t xml:space="preserve">
</t>
    </r>
  </si>
  <si>
    <t>(Número de dictámenes de incapacidad permanente o defunción e invalidez autorizados en 15 días o menos por salud en el trabajo, durante el periodo de reporte (t) /número total de dictámenes de incapacidad permanente o defunción e invalidez autorizados, durante el periodo de reporte(t)) x 100</t>
  </si>
  <si>
    <t>D Acciones eficientes de Prevención de Accidentes de trabajo, en las empresas afiliadas, mediante estudios y programas de Seguridad en el Trabajo realizados</t>
  </si>
  <si>
    <r>
      <t>Porcentaje de variación de la tasa de accidentes de trabajo en empresas intervenidas con programas preventivos de Seguridad en el Trabajo</t>
    </r>
    <r>
      <rPr>
        <i/>
        <sz val="10"/>
        <color indexed="30"/>
        <rFont val="Soberana Sans"/>
      </rPr>
      <t xml:space="preserve">
</t>
    </r>
  </si>
  <si>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</si>
  <si>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t>A 1 Cursos de capacitación en seguridad y salud en el trabajo dirigidos a las empresas afiliadas al Instituto Mexicano del Seguro Social</t>
  </si>
  <si>
    <r>
      <t>Porcentaje de cumplimiento en la capacitación de trabajadores en seguridad y salud en el trabajo</t>
    </r>
    <r>
      <rPr>
        <i/>
        <sz val="10"/>
        <color indexed="30"/>
        <rFont val="Soberana Sans"/>
      </rPr>
      <t xml:space="preserve">
</t>
    </r>
  </si>
  <si>
    <t>(Número de trabajadores de empresas afiliadas y centros laborales del IMSS capacitados en seguridad y salud en el trabajo (t) / Número de trabajadores de empresas afiliadas y centros laborales del IMSS a capacitar en seguridad y salud en el trabajo (t)) x 100.</t>
  </si>
  <si>
    <t>B 2 Enfermedades de trabajo dictaminadas</t>
  </si>
  <si>
    <r>
      <t>Cumplimiento de las metas de calificación de enfermedades de trabajo</t>
    </r>
    <r>
      <rPr>
        <i/>
        <sz val="10"/>
        <color indexed="30"/>
        <rFont val="Soberana Sans"/>
      </rPr>
      <t xml:space="preserve">
</t>
    </r>
  </si>
  <si>
    <t>(Número de casos de enfermedades de trabajo calificadas y dictaminadas acumulados al trimestre del reporte (t)/Número de casos de enfermedades de trabajo proyectadas al trimestre del reporte (t)) x 100</t>
  </si>
  <si>
    <t>B 3 Accidentes de trabajo dictaminados</t>
  </si>
  <si>
    <r>
      <t>Cumplimiento de las metas de calificación de accidentes de trabajo</t>
    </r>
    <r>
      <rPr>
        <i/>
        <sz val="10"/>
        <color indexed="30"/>
        <rFont val="Soberana Sans"/>
      </rPr>
      <t xml:space="preserve">
</t>
    </r>
  </si>
  <si>
    <t>(Número de casos de accidentes de trabajo calificados y dictaminados acumulados al trimestre del reporte (t)/Número de casos de accidentes de trabajo proyectados al trimestre del reporte (t)) x 100</t>
  </si>
  <si>
    <t>C 4 Elaboración y autorización de Dictámenes de Incapacidad Permanente o Defunción e Invalidez a través del Módulo Electrónico de Salud en el Trabajo</t>
  </si>
  <si>
    <r>
      <t xml:space="preserve"> Porcentaje de Dictámenes de incapacidad permanente o defunción e invalidez autorizados a través del Módulo Electrónico de Salud en el Trabajo</t>
    </r>
    <r>
      <rPr>
        <i/>
        <sz val="10"/>
        <color indexed="30"/>
        <rFont val="Soberana Sans"/>
      </rPr>
      <t xml:space="preserve">
</t>
    </r>
  </si>
  <si>
    <t>(Número de dictámenes de incapacidad permanente o defunción e invalidez autorizados en el módulo electrónico de salud en el trabajo al periodo de reporte (t)/  Número de dictámenes de incapacidad permanente o defunción e invalidez autorizados al periodo de reporte (t)) x 100</t>
  </si>
  <si>
    <t>C 5 Incapacidades permanentes o defunciones e invalidez dictaminados</t>
  </si>
  <si>
    <r>
      <t>Cumplimiento de las metas de dictaminación de incapacidades permanente o defunción e invalidez</t>
    </r>
    <r>
      <rPr>
        <i/>
        <sz val="10"/>
        <color indexed="30"/>
        <rFont val="Soberana Sans"/>
      </rPr>
      <t xml:space="preserve">
</t>
    </r>
  </si>
  <si>
    <t>(Número de casos de  dictámenes de incapacidad permanente o defunción e invalidez acumulados al trimestre del reporte (t)/Número de casos de  dictámenes de incapacidad permanente o defunción e invalidez proyectados al trimestre del reporte (t)) x 100</t>
  </si>
  <si>
    <t>D 6 Seguimientos a las empresas intervenidas con estudios y programas preventivos de seguridad en el trabajo</t>
  </si>
  <si>
    <r>
      <t>Porcentaje de seguimientos realizados en empresas con programas preventivos de seguridad en el trabajo.</t>
    </r>
    <r>
      <rPr>
        <i/>
        <sz val="10"/>
        <color indexed="30"/>
        <rFont val="Soberana Sans"/>
      </rPr>
      <t xml:space="preserve">
</t>
    </r>
  </si>
  <si>
    <t>(Total de seguimientos realizados a empresas con programas preventivos de seguridad en el trabajo (t) / Total de seguimientos programados a empresas con programas preventivos de seguridad en el trabajo (t)) x 100.</t>
  </si>
  <si>
    <t>D 7 Elaboración de Estudios y Programas Preventivos de Seguridad en el Trabajo, en empresas afiliadas, para la disminución de accidentes de trabajo</t>
  </si>
  <si>
    <r>
      <t>Porcentaje de cumplimiento en la elaboración de estudios y programas preventivos de seguridad en el trabajo</t>
    </r>
    <r>
      <rPr>
        <i/>
        <sz val="10"/>
        <color indexed="30"/>
        <rFont val="Soberana Sans"/>
      </rPr>
      <t xml:space="preserve">
</t>
    </r>
  </si>
  <si>
    <t>(Número de estudios y programas preventivos de seguridad en el trabajo realizados en empresas afiliadas y centros laborales del Instituto Mexicano del Seguro Social (t) / Número de estudios y programas preventivos de seguridad en el trabajo programados en empresas afiliadas y centros laborales del Instituto Mexicano del Seguro Social (t)) x 100</t>
  </si>
  <si>
    <r>
      <t xml:space="preserve">Tasa de mortalidad de riesgos de trabajo
</t>
    </r>
    <r>
      <rPr>
        <sz val="10"/>
        <rFont val="Soberana Sans"/>
        <family val="2"/>
      </rPr>
      <t>Sin Información,Sin Justificación</t>
    </r>
  </si>
  <si>
    <r>
      <t xml:space="preserve">Índice de calidad de la atención en los servicios de salud en el trabajo
</t>
    </r>
    <r>
      <rPr>
        <sz val="10"/>
        <rFont val="Soberana Sans"/>
        <family val="2"/>
      </rPr>
      <t xml:space="preserve"> Causa : Uno de los componentes de este indicador no fue posible llevarlo a cabo debido a que este implicaba trabajos presenciales en empresas, sin embargo, por la pandemia muchas de ellas fueron clasificadas como no esenciales, lo que condiciono su cierre, y por otro lado, las actividades del personal de Seguridad e Higiene en el Trabajo fueron reconvertidas para atender lo correspondiente a la Nueva normalidad. Para los restantes componentes del Indicador se ha mantenido la evaluación, teniendo como estrategia retro informar sobre los resultados obtenidos para propiciar la mejora en la elaboración de los dictámenes por parte de los médicos de salud en el trabajo y por ende, otorgar una evaluación correcta y justa al trabajador asegurado. Efecto: Cumplimiento de la meta. Otros Motivos:Tras la contingencia uno de los componentes de este indicador no se puede evaluar porque no es posible acudir presencialmente a las empresas.</t>
    </r>
  </si>
  <si>
    <r>
      <t xml:space="preserve">Porcentaje de aprovechamiento de los cursos de capacitación
</t>
    </r>
    <r>
      <rPr>
        <sz val="10"/>
        <rFont val="Soberana Sans"/>
        <family val="2"/>
      </rPr>
      <t xml:space="preserve"> Causa : Las actividades de los ingenieros de Seguridad en el Trabajo  programadas para el 2021, se redirigieron a a otorgar asesorías en hospitales COVID, la aplicación de protocolos y verificación del cumplimiento de los lineamientos técnicos para el retorno al trabajo en Empresas Afiliadas y Centros Laborales IMSS, derivado de la contingencia sanitaria por COVID-19. Efecto: No se llevaron  acabo  cursos debido a las causas antes mencionadas, por lo que no se tuvo trabajadores capacitados en materia de seguridad e higiene en el trabajo en relación con lo programado. Otros Motivos:</t>
    </r>
  </si>
  <si>
    <r>
      <t xml:space="preserve">Porcentaje de Calificación de los probables riesgos de trabajo
</t>
    </r>
    <r>
      <rPr>
        <sz val="10"/>
        <rFont val="Soberana Sans"/>
        <family val="2"/>
      </rPr>
      <t xml:space="preserve"> Causa : Debido a que no se han presentado los trabajadores a los servicios de salud en el trabajo para completar su trámite, esto hace que haya un rezago en esta atención. Aunado a esto, también ha influido que existe en la normatividad correspondiente un retraso en su autorización, lo que impacta en el retraso de esta actividad. Efecto: 6.93 puntos por debajo de la meta. Otros Motivos:</t>
    </r>
  </si>
  <si>
    <r>
      <t xml:space="preserve">Porcentaje de dictámenes de incapacidad permanente o defunción e invalidez autorizados oportunamente
</t>
    </r>
    <r>
      <rPr>
        <sz val="10"/>
        <rFont val="Soberana Sans"/>
        <family val="2"/>
      </rPr>
      <t xml:space="preserve"> Causa : Los médicos de los servicios de salud en el trabajo otorgan en forma oportuna la dictaminación de una incapacidad permanente o defunción o invalidez, solo retrasándose en aquellos servicios donde hay falta de personal. La oportunidad en invalidez también se ha visto retrasada debido a que algunos hospitales otorgan solo servicio para covid19 lo que ha retrasado estudios de gabinete y consultas de especialistas. Efecto: Cumplimiento de la meta Otros Motivos:</t>
    </r>
  </si>
  <si>
    <r>
      <t xml:space="preserve">Porcentaje de variación de la tasa de accidentes de trabajo en empresas intervenidas con programas preventivos de Seguridad en el Trabajo
</t>
    </r>
    <r>
      <rPr>
        <sz val="10"/>
        <rFont val="Soberana Sans"/>
        <family val="2"/>
      </rPr>
      <t xml:space="preserve"> Causa : Las actividades de los ingenieros de Seguridad en el Trabajo  programadas para el 2021, se redirigieron a otorgar asesorías en hospitales COVID, la aplicación de protocolos y verificación del cumplimiento de los lineamientos técnicos para el retorno al trabajo en Empresas Afiliadas y Centros Laborales IMSS, derivado de la contingencia sanitaria por COVID-19. Efecto: No se realizaron estudios y programas preventivos, en empresas seleccionadas con alta siniestralidad, por lo que no se pudo calcular la tasa de variación. Otros Motivos:</t>
    </r>
  </si>
  <si>
    <r>
      <t xml:space="preserve">Porcentaje de cumplimiento en la capacitación de trabajadores en seguridad y salud en el trabajo
</t>
    </r>
    <r>
      <rPr>
        <sz val="10"/>
        <rFont val="Soberana Sans"/>
        <family val="2"/>
      </rPr>
      <t xml:space="preserve"> Causa : Las actividades de los ingenieros de Seguridad en el Trabajo  programadas para el 2021, se redirigieron al otorgamiento de asesorías en hospitales COVID, la aplicación de protocolos y verificación del cumplimiento de los lineamientos técnicos para el retorno al trabajo en Empresas Afiliadas y Centros Laborales IMSS, derivado de la contingencia sanitaria por COVID-19. Efecto: No se llevaron  a cabo  cursos debido a las causas antes mencionadas, por lo que no se tuvo trabajadores capacitados en materia de seguridad e higiene en el trabajo en relación con lo programado. Se favorecieron los cursos virtuales. Otros Motivos:</t>
    </r>
  </si>
  <si>
    <r>
      <t xml:space="preserve">Cumplimiento de las metas de calificación de enfermedades de trabajo
</t>
    </r>
    <r>
      <rPr>
        <sz val="10"/>
        <rFont val="Soberana Sans"/>
        <family val="2"/>
      </rPr>
      <t xml:space="preserve"> Causa : Debido a la contingencia de COVID-19, se ha presentado un mayor número de trabajadores para calificar su enfermedad de trabajo, tanto de empresas como del propio Instituto. Efecto: 27.54 puntos por arriba de la meta. Otros Motivos:</t>
    </r>
  </si>
  <si>
    <r>
      <t xml:space="preserve">Cumplimiento de las metas de calificación de accidentes de trabajo
</t>
    </r>
    <r>
      <rPr>
        <sz val="10"/>
        <rFont val="Soberana Sans"/>
        <family val="2"/>
      </rPr>
      <t xml:space="preserve"> Causa : Debido a la contingencia de COVID-19, el número de accidentes de trabajo y sus repercusiones han disminuido debido a los cierres parciales y totales de las empresas, aunado a que los trabajadores no se han presentado a reclamar este tipo de riesgo. Efecto: 7.15 puntos por debajo de la meta. Otros Motivos:</t>
    </r>
  </si>
  <si>
    <r>
      <t xml:space="preserve"> Porcentaje de Dictámenes de incapacidad permanente o defunción e invalidez autorizados a través del Módulo Electrónico de Salud en el Trabajo
</t>
    </r>
    <r>
      <rPr>
        <sz val="10"/>
        <rFont val="Soberana Sans"/>
        <family val="2"/>
      </rPr>
      <t xml:space="preserve"> Causa : Se mantiene el uso de los sistemas institucionales, las Coordinaciones Delegacionales de Salud en el Trabajo implementan estrategias oportunas para facilitar el cumplimiento del indicador, utilizando la Mesa de Servicio de manera eficaz para resolver los casos que presentaron alguna problemática. Efecto: Cumplimiento de la meta Otros Motivos:</t>
    </r>
  </si>
  <si>
    <r>
      <t xml:space="preserve">Cumplimiento de las metas de dictaminación de incapacidades permanente o defunción e invalidez
</t>
    </r>
    <r>
      <rPr>
        <sz val="10"/>
        <rFont val="Soberana Sans"/>
        <family val="2"/>
      </rPr>
      <t xml:space="preserve"> Causa : Debido a la contingencia de COVID-19, el número de accidentes de trabajo y sus repercusiones han disminuido debido a los cierres parciales y totales de las empresas, lo anterior para riegos de trabajo. Para los dictámenes de Invalidez la problemática que ha dificultado esta actividad, es que aunque se está en el proceso de recuperación de servicios, hay un retraso importante debido a los  casos COVID-19, lo que repercute la elaboración de los dictámenes de invalidez, ya que se requieren de estudios de laboratorio, gabinete e interconsultas para establecer el estado de salud actual del trabajador. Efecto: 9.64 puntos por debajo de la meta Otros Motivos:</t>
    </r>
  </si>
  <si>
    <r>
      <t xml:space="preserve">Porcentaje de seguimientos realizados en empresas con programas preventivos de seguridad en el trabajo.
</t>
    </r>
    <r>
      <rPr>
        <sz val="10"/>
        <rFont val="Soberana Sans"/>
        <family val="2"/>
      </rPr>
      <t xml:space="preserve"> Causa : Las actividades de los ingenieros de Seguridad en el Trabajo  programadas para el 2021, se redirigieron al otorgamiento de asesorías en hospitales COVID, la aplicación de protocolos y verificación del cumplimiento de los lineamientos técnicos para el retorno al trabajo en Empresas Afiliadas y Centros Laborales IMSS, derivado de la contingencia sanitaria por COVID-19. Efecto: No se realizaron seguimientos a Empresas Afiliadas y Centros Laborales IMSS. Otros Motivos:</t>
    </r>
  </si>
  <si>
    <r>
      <t xml:space="preserve">Porcentaje de cumplimiento en la elaboración de estudios y programas preventivos de seguridad en el trabajo
</t>
    </r>
    <r>
      <rPr>
        <sz val="10"/>
        <rFont val="Soberana Sans"/>
        <family val="2"/>
      </rPr>
      <t xml:space="preserve"> Causa : A consecuencia de la pandemia se modifico la meta 15120 "Estudios y Programas Preventivos de Seguridad en el Trabajo, elaborados en Empresas Afiliadas y/o Centros Laborales IMSS, previamente seleccionados con registros de alta siniestralidad, entregados en el mes que se reporta" por el "número de Centros Laborales IMSS intervenidas que cumplan con todos los puntos de los Lineamientos los Lineamientos Técnicos de Seguridad Sanitaria". Efecto: No se realizaron estudios y programas preventivos en Empresas Afiliadas y Centros Laborales IMSS, seleccionadas con alta siniestralidad. Otros Motivos:</t>
    </r>
  </si>
  <si>
    <t>E004</t>
  </si>
  <si>
    <t>Investigación y desarrollo tecnológico en salud</t>
  </si>
  <si>
    <t>Perspectiva de Género</t>
  </si>
  <si>
    <t>3 - Desarrollo Económico</t>
  </si>
  <si>
    <t>8 - Ciencia, Tecnología e Innovación</t>
  </si>
  <si>
    <t>1 - Investigación Científica</t>
  </si>
  <si>
    <t>24 - Investigación en salud pertinente y de excelencia académica</t>
  </si>
  <si>
    <t>Contribuir al desarrollo económico incluyente mediante la consolidación de la Investigación en Salud que favorece el estado de salud de los Derechohabientes vigentes del IMSS.</t>
  </si>
  <si>
    <r>
      <t>Porcentaje de Artículos Científicas generados por el IMSS que son publicados en revistas científicas referentes a nivel internacional, con el mayor factor de impacto al ubicarse en cuartiles 1 y 2.</t>
    </r>
    <r>
      <rPr>
        <i/>
        <sz val="10"/>
        <color indexed="30"/>
        <rFont val="Soberana Sans"/>
      </rPr>
      <t xml:space="preserve">
</t>
    </r>
  </si>
  <si>
    <t xml:space="preserve">[(Número de Artículos Científicos generados por personal Institucional, que han sido publicados en revistas incorporadas al Journal Citation Report, incluidas en los Cuartiles 1 y 2, en el periodo t) / (Número de Artículos Científicos generados por personal Institucional, que han sido publicados en revistas incorporadas al Journal Citation Report incluidas en los Cuartiles 1, 2, 3 y 4, en el periodo t)] x 100    </t>
  </si>
  <si>
    <r>
      <t>Porcentaje de Investigadores que pertenecen al Sistema Nacional de Investigadores</t>
    </r>
    <r>
      <rPr>
        <i/>
        <sz val="10"/>
        <color indexed="30"/>
        <rFont val="Soberana Sans"/>
      </rPr>
      <t xml:space="preserve">
</t>
    </r>
  </si>
  <si>
    <t xml:space="preserve">[(Número de Investigadores del Instituto Mexicano del Seguro Social que pertenecen al Sistema Nacional de Investigadores en el periodo t) / (Total de Investigadores del Instituto Mexicano del Seguro Social en el periodo t)] x 100     </t>
  </si>
  <si>
    <t>Los Derechohabientes vigentes del IMSS favorecen su estado de salud con la contribución de los productos científicos de calidad generados por la Investigación en Salud desarrollada en el Instituto.</t>
  </si>
  <si>
    <r>
      <t>Porcentaje de Protocolos de Investigación Científica y Desarrollo Tecnológico relacionados a los Principales Problemas de Salud de los Derechohabientes del IMSS.</t>
    </r>
    <r>
      <rPr>
        <i/>
        <sz val="10"/>
        <color indexed="30"/>
        <rFont val="Soberana Sans"/>
      </rPr>
      <t xml:space="preserve">
</t>
    </r>
  </si>
  <si>
    <t>[(Número de Protocolos de Investigación Científica y Desarrollo Tecnológico relacionados a los Principales Problemas de Salud de los Derechohabientes del IMSS, en el periodo t)  /  (Número de Protocolos de Investigación Científica y Desarrollo Tecnológico aprobados para su implementación en el IMSS, en el periodo t)]  x  100</t>
  </si>
  <si>
    <r>
      <t>Porcentaje de Artículos Científicos publicados en revistas científicas con Factor de Impacto</t>
    </r>
    <r>
      <rPr>
        <i/>
        <sz val="10"/>
        <color indexed="30"/>
        <rFont val="Soberana Sans"/>
      </rPr>
      <t xml:space="preserve">
</t>
    </r>
  </si>
  <si>
    <t>[(Número de Artículos Científicos generados por personal Institucional, que han sido publicados en revistas científicas incorporadas al Journal Citation Report, en el periodo t) / (Número de Artículos Científicos generados por personal Institucional, que han sido publicados en revistas científicas, en el periodo t)] x 100</t>
  </si>
  <si>
    <t>A Recursos humanos con Posgrado (Maestría - Doctorado) graduados.</t>
  </si>
  <si>
    <r>
      <t>Tasa de Variación de Personal Institucional Graduado de cursos de maestría y doctorado</t>
    </r>
    <r>
      <rPr>
        <i/>
        <sz val="10"/>
        <color indexed="30"/>
        <rFont val="Soberana Sans"/>
      </rPr>
      <t xml:space="preserve">
</t>
    </r>
  </si>
  <si>
    <t>([(Número de Personal IMSS que obtienen el grado de maestría y doctorado en el periodo t) / (Número de Personal IMSS que obtienen el grado de maestría y doctorado de maestría y doctorado en el periodo t-k)] - (1)) x 100</t>
  </si>
  <si>
    <t>Tasa de variación</t>
  </si>
  <si>
    <t>B Protocolos de Investigación Científica y Desarrollo Tecnológico Aprobados.</t>
  </si>
  <si>
    <r>
      <t>Tasa de variación de Protocolos de Investigación Científica y Desarrollo Tecnológico aprobados en el IMSS.</t>
    </r>
    <r>
      <rPr>
        <i/>
        <sz val="10"/>
        <color indexed="30"/>
        <rFont val="Soberana Sans"/>
      </rPr>
      <t xml:space="preserve">
</t>
    </r>
  </si>
  <si>
    <t>[[(Número de Protocolos de Investigación Científica y Desarrollo Tecnológico Aprobados en el IMSS  durante el periodo t) / (Número de Protocolos de Investigación Científica y Desarrollo Tecnológico Aprobados en el IMSS  durante el periodo t-k)] - (1)] x 100</t>
  </si>
  <si>
    <t>A 1 Gestión de apoyos económicos para cursar maestrías y doctorados.</t>
  </si>
  <si>
    <r>
      <t>Tasa de variación del número de apoyos económicos complementarios  otorgados a alumnos inscritos y vigentes en Programas Académicos de Maestría o Doctorado enlistados en el Programa Nacional de Posgrados de Calidad.</t>
    </r>
    <r>
      <rPr>
        <i/>
        <sz val="10"/>
        <color indexed="30"/>
        <rFont val="Soberana Sans"/>
      </rPr>
      <t xml:space="preserve">
</t>
    </r>
  </si>
  <si>
    <t>[(Número de apoyos económicos complementarios otorgados a alumnos inscritos y vigentes en Programas Académicos de Maestría o Doctorado listados en el Programa Nacional de Posgrados de Calidad, en el periodo t) / (Número de apoyos económicos complementarios otorgados a alumnos inscritos y vigentes en Programas Académicos de Maestría o Doctorado listados en el Programa Nacional de Posgrados de Calidad, en el periodo t-1)]  -1)]  x 100</t>
  </si>
  <si>
    <t>Gestión-Eficacia-Semestral</t>
  </si>
  <si>
    <t>B 2 Evaluación de Protocolos de Investigación Científica y Desarrollo Tecnológico</t>
  </si>
  <si>
    <r>
      <t xml:space="preserve">Porcentaje de Comités Locales de Investigación en Salud activos que evalúan Protocolos de Investigación Científica y Desarrollo Tecnológico. </t>
    </r>
    <r>
      <rPr>
        <i/>
        <sz val="10"/>
        <color indexed="30"/>
        <rFont val="Soberana Sans"/>
      </rPr>
      <t xml:space="preserve">
</t>
    </r>
  </si>
  <si>
    <t xml:space="preserve">[(Número de Comités Locales de Investigación en Salud activos en el Instituto Mexicano del Seguro Social) / (Total de Comités Locales de Investigación yen Salud del Instituto Mexicano del Seguro Social)] x 100     </t>
  </si>
  <si>
    <r>
      <t xml:space="preserve">Porcentaje de Artículos Científicas generados por el IMSS que son publicados en revistas científicas referentes a nivel internacional, con el mayor factor de impacto al ubicarse en cuartiles 1 y 2.
</t>
    </r>
    <r>
      <rPr>
        <sz val="10"/>
        <rFont val="Soberana Sans"/>
        <family val="2"/>
      </rPr>
      <t xml:space="preserve"> Causa : La causa fue debido a que  el Instituto continua favoreciendo que su personal de salud  desarrolle actividades de investigación en salud de relevancia y con los más altos estándares de calidad internacional; por lo que, publicar en Revistas ubicadas en Cuartiles Q1 y Q2,  requiere de mayor rigurosidad para la aceptación de los Resultados de Investigación que serán publicados en éste tipo de Revistas de vanguardia Internacional, altamente valoradas por sus aportaciones en cada Área de Conocimiento Médico Científico; mismas, que permiten la actualización de los Procesos de Atención Médica que contribuyen a mejorar la calidad de los Servicios de Prestaciones Médicas que el Instituto oferta a sus Derechohabientes.  Se destaca el hecho de que las publicaciones científicas reportadas en el presente ejercicio 2021, derivan de protocolos de investigación científica y desarrollo tecnológico que han sido desarrollados e implementados durante los ejercicios previos (2018, 2019, 2020), en su mayoría; periodo en el que la continuidad en la operación del Fideicomiso de Investigación Científica y Desarrollo Tecnológico del IMSS, denominado ¿Fondo de Investigación en Salud¿ permitió la instrumentación del Pp E004 Investigación y Desarrollo Tecnológico en Salud; para mantener el nivel de producción científica desarrollada por Personal del IMSS.   Al respecto, el pasado 6 de noviembre de 2020 se publicó en el Diario Oficial de la Federación el DECRETO por el que se reforman y derogan diversas disposiciones de la Ley de Ciencia y Tecnología; entre las que se abrogan los artículos que sustentan la creación y funcionamiento del Fideicomiso en comento; en donde se instruye para que a partir de esa fecha no se comprometa recurso financiero alguno para el desarrollo de los proyectos y/o protocolos de investigación que son administrados por el Fideicomiso. Efecto: El efecto de la evaluación del desempeño científico que se aplica en el IMSS, al valorar el cuartil al que pertenecen las Revistas con Factor de Impacto en que se publican resultados de sus Investigación, ha motivado al Personal Institucional para publicar artículos científicos en Revistas con alto impacto Internacional y de vanguardia para cada Área de Conocimiento Médico Científico; de ello, se destacan dos hechos: *Respecto al numerador,  en el número absoluto de artículos científicos publicados en Revistas con factor de impacto incluidas en los Cuartiles 1 y 2 se han registrado  variaciones de +46.4% (+90), +11.4% (+29) y   +6.8% (+18), en comparación a lo reportado en los  periodos de enero - septiembre en los ejercicios 2018, 2019 y 2020, respectivamente. *Respecto al denominador,  en el número absoluto de artículos científicos publicados en Revistas con factor de impacto se han registrado  variaciones de +42.5% (+182), +23.7% (+117) y   +14.4% (+77), en comparación a lo reportado en los  periodos de enero - septiembre en los ejercicios 2018, 2019 y 2020, respectivamente. No obstante la desaceleración en el crecimiento observada en el número absoluto de artículos científicos de calidad internacional valuados durante los periodos de enero a septiembre del 2018 a 2021, el IMSS continúa generando publicaciones de vanguardia internacional, influyentes a nivel internacional para la áreas de conocimiento médico - científico, que coadyuvan en la actualización y mejora de los Procesos de Atención Médica Internacional, mismas  que  contribuyen  en la mejora de la Prestación de Servicios Médicos para los Derechohabientes de nuestro Instituto. Otros Motivos:Por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  Para la obtención de los resultados en materia de Investigación Científica y Desarrollo Tecnológico presentados en el presente informe, se destaca que las actividades del Fideicomiso denominado Fondo de Investigación en Salud (FIS) resultaron esenciales dado que su objeto principal fue administrar los recursos financieros otorgados para realizar actividades de investigación científica, tecnológica y de salud, innovación y desarrollo tecnológicos; así como para la formación de recursos humanos especializados, becas, divulgación científica y tecnológica, creación, fortalecimiento de grupos o cuerpos académicos y de la infraestructura relacionada con la investigación científica y el desarrollo tecnológico en salud, que se realiza en el Instituto Mexicano del Seguro Social. Es de señalar que éste último destina anualmente un promedio un 8% de su Programa Presupuestal Pp E004 al FIS, para financiar los Protocolos de Investigación Científica y Desarrollo Tecnológico institucional que se presentan a concurso en las convocatorias institucionales. Además, el FIS administró y dio seguimiento financiero de la correcta aplicación de recursos obtenidos por diversas fuentes (institucional, nacional o extranjera). En atención al DECRETO publicado en el Diario Oficial de la Federación el 06 de noviembre de año en curso, por el que se reforman y derogan diversas disposiciones de la Ley de Ciencia y Tecnología, durante el ejercicio 2020 se dio inicio al procedimiento para la extinción del Fideicomiso FIS, que culminó durante junio de 2021.</t>
    </r>
  </si>
  <si>
    <r>
      <t xml:space="preserve">Porcentaje de Investigadores que pertenecen al Sistema Nacional de Investigadores
</t>
    </r>
    <r>
      <rPr>
        <sz val="10"/>
        <rFont val="Soberana Sans"/>
        <family val="2"/>
      </rPr>
      <t>Sin Información,Sin Justificación</t>
    </r>
  </si>
  <si>
    <r>
      <t xml:space="preserve">Porcentaje de Protocolos de Investigación Científica y Desarrollo Tecnológico relacionados a los Principales Problemas de Salud de los Derechohabientes del IMSS.
</t>
    </r>
    <r>
      <rPr>
        <sz val="10"/>
        <rFont val="Soberana Sans"/>
        <family val="2"/>
      </rPr>
      <t xml:space="preserve"> Causa : La causa fue debido a que el Programa Institucional del Instituto Mexicano del Seguro Social 2019 ¿ 2024 contempla dar  especial impulso a la Investigación Científica y Desarrollo Tecnológico vinculándola a la atención médica a fin de contribuir al bienestar de la población, mediante la acción ¿2.4.5 Impulsar la Investigación clínica, biomédica y social, priorizando el abordaje de los principales problemas de salud bajo el modelo de atención integral a la salud¿.  Para favorecer la instrumentación de ésta acción, durante el abril del ejercicio 2021, el Instituto ajustó los Principales Problemas de Salud a atender integralmente en un modelo preventivo; así, las patologías quedaron agrupadas en una nueva lista que comprende: a) Cáncer, b) Nefrología ¿ Insuficiencia Renal, c) COVID-19, d) Diabetes, e) Neurología ¿ Evento Vascular Cerebral, f) Enfermedades Cardiovasculares, g) Trasplantes, i) Cirugía Pediátrica y j) Traumatología y Ortopedia Se destaca el hecho de que los protocolos de investigación científica y desarrollo tecnológico, para su desarrollo e implementación han requerido de la operación del Fideicomiso de Investigación Científica y Desarrollo Tecnológico del IMSS, denominado ¿Fondo de Investigación en Salud¿ permitió la instrumentación del Pp E004 Investigación y Desarrollo Tecnológico en Salud; lo que favorece mantener el nivel de producción científica desarrollada por Personal del IMSS. Al respecto, el pasado 6 de noviembre de 2020 se publicó en el Diario Oficial de la Federación el DECRETO por el que se reforman y derogan diversas disposiciones de la Ley de Ciencia y Tecnología; entre las que se abrogan los artículos que sustentan la creación y funcionamiento del Fideicomiso en comento; en donde se instruye para que a partir de esa fecha no se comprometa recurso financiero alguno para el desarrollo de los proyectos y/o protocolos de investigación que son administrados por el Fideicomiso. Efecto: El efecto fue el Registro de Protocolos de Investigación Científica y Desarrollo Tecnológico, propuestos por personal institucional, que cumplen con los estándares internacionales para su autorización  y que se apegan a las principales causas de morbi-mortalidad que aquejan a los Derechohabientes del IMSS;  logrando el cumplimiento de la meta propuesta para el periodo de reporte; se destacan dos hechos: *Respecto al numerador,  el número absoluto protocolos de investigación científica y desarrollo tecnológico aprobados en el IMSS y que están relacionados a temas prioritarios se han registrado  variaciones de +27.2% (+591),  +43.9% (+844) y   +5.9% (+153), en comparación a lo reportado en los  periodos de enero - septiembre en los ejercicios 2018, 2019 y 2020, respectivamente. *Respecto al denominador,  el número absoluto protocolos de investigación científica y desarrollo tecnológico aprobados en el IMSS se han registrado  variaciones de +52.7% (+1401),  +34.7% (+1045) y   +2.7% (+106), en comparación a lo reportado en los  periodos de enero - septiembre en los ejercicios 2018, 2019 y 2020, respectivamente. El porcentaje de los protocolos de investigación científica y desarrollo tecnológico autorizados para su desarrollo en el IMSS, continúan siendo cercanos a los principales problemas de salud de los derechohabientes del IMSS. Otros Motivos:Por tal razón, 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Para la obtención de los resultados en materia de Investigación Científica y Desarrollo Tecnológico presentados en el presente informe, se destaca que las actividades del Fideicomiso denominado Fondo de Investigación en Salud (FIS) resultaron esenciales dado que su objeto principal fue administrar los recursos financieros otorgados para realizar actividades de investigación científica, tecnológica y de salud, innovación y desarrollo tecnológicos; así como para la formación de recursos humanos especializados, becas, divulgación científica y tecnológica, creación, fortalecimiento de grupos o cuerpos académicos y de la infraestructura relacionada con la investigación científica y el desarrollo tecnológico en salud, que se realiza en el Instituto Mexicano del Seguro Social. Es de señalar que éste último destina anualmente un promedio un 8% de su Programa Presupuestal Pp E004 al FIS, para financiar los Protocolos de Investigación Científica y Desarrollo Tecnológico institucional que se presentan a concurso en las convocatorias institucionales. Además, el FIS administró y dio seguimiento financiero de la correcta aplicación de recursos obtenidos por diversas fuentes (institucional, nacional o extranjera). En atención al DECRETO publicado en el Diario Oficial de la Federación el 06 de noviembre de año en curso, por el que se reforman y derogan diversas disposiciones de la Ley de Ciencia y Tecnología, durante el ejercicio 2020 se dio inicio al procedimiento para la extinción del Fideicomiso FIS, que culminó durante junio de 2021.</t>
    </r>
  </si>
  <si>
    <r>
      <t xml:space="preserve">Porcentaje de Artículos Científicos publicados en revistas científicas con Factor de Impacto
</t>
    </r>
    <r>
      <rPr>
        <sz val="10"/>
        <rFont val="Soberana Sans"/>
        <family val="2"/>
      </rPr>
      <t xml:space="preserve"> Causa : La causa fue debido a que el Instituto continua favoreciendo que su personal de salud  desarrolle actividades de investigación en salud de relevancia y con los más altos estándares de calidad internacional; esto requiere de mayor calidad, dada la alta rigurosidad para la aceptación de los Resultados de Investigación que serán publicados en éste tipo de Revistas de vanguardia Internacional, que son altamente valoradas por sus aportaciones en cada Área de Conocimiento Médico Científico. Se destaca el hecho de que las publicaciones científicas reportadas en el presente ejercicio 2021, derivan de protocolos de investigación científica y desarrollo tecnológico que han sido desarrollados e implementados durante los ejercicios previos (2018, 2019, 2020), en su mayoría; periodo en el que la continuidad en la operación del Fideicomiso de Investigación Científica y Desarrollo Tecnológico del IMSS, denominado ¿Fondo de Investigación en Salud¿ permitió la instrumentación del Pp E004 Investigación y Desarrollo Tecnológico en Salud; para mantener el nivel de producción científica desarrollada por Personal del IMSS.  Al respecto, el pasado 6 de noviembre de 2020 se publicó en el Diario Oficial de la Federación el DECRETO por el que se reforman y derogan diversas disposiciones de la Ley de Ciencia y Tecnología; entre las que se abrogan los artículos que sustentan la creación y funcionamiento del Fideicomiso en comento; en donde se instruye para que a partir de esa fecha no se comprometa recurso financiero alguno para el desarrollo de los proyectos y/o protocolos de investigación que son administrados por el Fideicomiso. Efecto: El efecto fue la aceptación de los resultados de investigación científica generados por Personal Institucional para ser publicados por las Revistas con factor de impacto; logrando el cumplimiento de la meta propuesta para el periodo de reporte; se destacan dos hechos: *Respecto al numerador, en el número absoluto de artículos científicos publicados en Revistas con factor de impacto se han registrado  variaciones de +42.5% (+182), +23.7% (+117) y   +14.4% (+77), en comparación a lo reportado en los  periodos de enero - septiembre en los ejercicios 2018, 2019 y 2020, respectivamente. *Respecto al denominador,  la generación de artículos científicos generado por Personal Institucional se han registrado  variaciones de +11.7% (+101), +9.3% (+82) y   +10.5% (+92), en comparación a lo reportado en los  periodos de enero - septiembre en los ejercicios 2018, 2019 y 2020, respectivamente. El IMSS genera publicaciones de vanguardia internacional que coadyuvan en la actualización y mejora de los Procesos de Atención Médica Internacional, mismas  que  contribuyen  para mejorar la Prestación de Servicios Médicos para los Derechohabientes de nuestro Instituto. Otros Motivos:Por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  Para la obtención de los resultados en materia de Investigación Científica y Desarrollo Tecnológico presentados en el presente informe, se destaca que las actividades del Fideicomiso denominado Fondo de Investigación en Salud (FIS) resultaron esenciales dado que su objeto principal fue administrar los recursos financieros otorgados para realizar actividades de investigación científica, tecnológica y de salud, innovación y desarrollo tecnológicos; así como para la formación de recursos humanos especializados, becas, divulgación científica y tecnológica, creación, fortalecimiento de grupos o cuerpos académicos y de la infraestructura relacionada con la investigación científica y el desarrollo tecnológico en salud, que se realiza en el Instituto Mexicano del Seguro Social. Es de señalar que éste último destina anualmente un promedio un 8% de su Programa Presupuestal Pp E004 al FIS, para financiar los Protocolos de Investigación Científica y Desarrollo Tecnológico institucional que se presentan a concurso en las convocatorias institucionales. Además, el FIS administró y dio seguimiento financiero de la correcta aplicación de recursos obtenidos por diversas fuentes (institucional, nacional o extranjera). En atención al DECRETO publicado en el Diario Oficial de la Federación el 06 de noviembre de año en curso, por el que se reforman y derogan diversas disposiciones de la Ley de Ciencia y Tecnología, durante el ejercicio 2020 se dio inicio al procedimiento para la extinción del Fideicomiso FIS, que culminó durante junio de 2021.</t>
    </r>
  </si>
  <si>
    <r>
      <t xml:space="preserve">Tasa de Variación de Personal Institucional Graduado de cursos de maestría y doctorado
</t>
    </r>
    <r>
      <rPr>
        <sz val="10"/>
        <rFont val="Soberana Sans"/>
        <family val="2"/>
      </rPr>
      <t>Sin Información,Sin Justificación</t>
    </r>
  </si>
  <si>
    <r>
      <t xml:space="preserve">Tasa de variación de Protocolos de Investigación Científica y Desarrollo Tecnológico aprobados en el IMSS.
</t>
    </r>
    <r>
      <rPr>
        <sz val="10"/>
        <rFont val="Soberana Sans"/>
        <family val="2"/>
      </rPr>
      <t xml:space="preserve"> Causa : La causa fue debido a que el Programa Institucional del Instituto Mexicano del Seguro Social 2019 ¿ 2024 contempla dar  especial impulso a la Investigación Científica y Desarrollo Tecnológico vinculándola a la atención médica a fin de contribuir al bienestar de la población, mediante la acción ¿2.4.5 Impulsar la Investigación clínica, biomédica y social, priorizando el abordaje de los principales problemas de salud bajo el modelo de atención integral a la salud¿.   Sin embargo, se destaca el hecho de que los protocolos de investigación científica y desarrollo tecnológico, para su desarrollo e implementación han requerido de la operación del Fideicomiso de Investigación Científica y Desarrollo Tecnológico del IMSS, denominado ¿Fondo de Investigación en Salud¿ permitió la instrumentación del Pp E004 Investigación y Desarrollo Tecnológico en Salud; lo que permite mantener el nivel de producción científica desarrollada por Personal del IMSS.   Al respecto, el pasado 6 de noviembre de 2020 se publicó en el Diario Oficial de la Federación el DECRETO por el que se reforman y derogan diversas disposiciones de la Ley de Ciencia y Tecnología; entre las que se abrogan los artículos que sustentan la creación y funcionamiento del Fideicomiso en comento; en donde se instruye para que a partir de esa fecha no se comprometa recurso financiero alguno para el desarrollo de los proyectos y/o protocolos de investigación que son administrados por el Fideicomiso. Efecto: El efecto fue el cumplimiento del 102.2% de la meta propuesta para éste periodo de reporte, respecto al número de Protocolos de Investigación Científica y Desarrollo Tecnológico dictaminados por  Comités Locales de Investigación en Salud en el periodo de enero a septiembre del año previo, en donde se registraron 3954 protocolos.  *Se destaca  que en el número absoluto protocolos de investigación científica y desarrollo tecnológico aprobados en el IMSS se han registrado  variaciones de +52.7% (+1401),  +34.7% (+1045) y   +2.7% (+106), en comparación a lo reportado en los  periodos de enero - septiembre en los ejercicios 2018, 2019 y 2020, respectivamente. Otros Motivos:Por tal razón, 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Para la obtención de los resultados en materia de Investigación Científica y Desarrollo Tecnológico presentados en el presente informe, se destaca que las actividades del Fideicomiso denominado Fondo de Investigación en Salud (FIS) resultaron esenciales dado que su objeto principal fue administrar los recursos financieros otorgados para realizar actividades de investigación científica, tecnológica y de salud, innovación y desarrollo tecnológicos; así como para la formación de recursos humanos especializados, becas, divulgación científica y tecnológica, creación, fortalecimiento de grupos o cuerpos académicos y de la infraestructura relacionada con la investigación científica y el desarrollo tecnológico en salud, que se realiza en el Instituto Mexicano del Seguro Social. Es de señalar que éste último destina anualmente un promedio un 8% de su Programa Presupuestal Pp E004 al FIS, para financiar los Protocolos de Investigación Científica y Desarrollo Tecnológico institucional que se presentan a concurso en las convocatorias institucionales. Además, el FIS administró y dio seguimiento financiero de la correcta aplicación de recursos obtenidos por diversas fuentes (institucional, nacional o extranjera). En atención al DECRETO publicado en el Diario Oficial de la Federación el 06 de noviembre de año en curso, por el que se reforman y derogan diversas disposiciones de la Ley de Ciencia y Tecnología, durante el ejercicio 2020 se dio inicio al procedimiento para la extinción del Fideicomiso FIS, que culminó durante junio de 2021.</t>
    </r>
  </si>
  <si>
    <r>
      <t xml:space="preserve">Tasa de variación del número de apoyos económicos complementarios  otorgados a alumnos inscritos y vigentes en Programas Académicos de Maestría o Doctorado enlistados en el Programa Nacional de Posgrados de Calidad.
</t>
    </r>
    <r>
      <rPr>
        <sz val="10"/>
        <rFont val="Soberana Sans"/>
        <family val="2"/>
      </rPr>
      <t xml:space="preserve"> Causa : La causa fue debido a que el Instituto tiene la facultad que la Ley del Seguro Social otorga en la Fracción XXIV del Artículo 251 para la formación de personal en materia de Investigación Científica y Desarrollo Tecnológico; sin embargo,  derivado de la implementación del Plan de Preparación y Respuesta Institucional ante la Epidemia por COVID-19,  y del Acuerdo establecido entre el Instituto y el Sindicato Nacional de Trabajadores del Seguro Social para implementar medidas para enfrentar la situación sanitaria derivada del COVID-19:  * Se procedió a suspender las capacitaciones presenciales para el personal institucional activo, a efecto de presentarse en las respectivas adscripciones para fortalecer el Capital Humano disponible para la atención de la epidemia por COVID-19.  *Además, la convocatoria anual de ¿Apoyo Económico Complementario para alumnos inscritos en cursos de Maestría o Doctorado del área de la salud en el Instituto Mexicano del Seguro Social¿ refleja una participación sustancial de alumnos externos que afecta directamente al indicador de Número de alumnos becados en cursos de maestría y doctorado. Actualmente se propuso actualizar el ¿PROCEDIMIENTO PARA LA SELECCIÓN, ADSCRIPCIÓN, EVALUACIÓN Y PERMANENCIA EN EL PROGRAMA DE APOYO ECONÓMICO COMPLEMENTARIO PARA ALUMNOS INSCRITOS EN CURSOS DE MAESTRÍA O DE DOCTORADO DEL ÁREA DE SALUD DEL INSTITUTO MEXICANO DEL SEGURO SOCIAL¿, que ha sido publicado el 13 de mayo del 2021; entre los cambios operativos propuestos se requiere presentar la solicitud de cambio de capítulo presupuestal ante el H. Consejo Técnico del IMSS para continuar con el programa de apoyo y alcanzar nuevamente los indicadores esperados. Efecto: El efecto fue el cumplimiento de tan solo el 24.3% de la meta planteada para los  apoyos económicos complementarios otorgados a alumnos inscritos y vigentes en Programas Académicos de Maestría o Doctorado enlistados en el Programa Nacional de Posgrados de Calidad.  Otros Motivos:La emergencia sanitaria por COVID-19 requirió de la implementación de:  -Plan de Preparación y Respuesta Institucional ante la Epidemia por COVID-19 -Acuerdo establecido entre el Instituto y el Sindicato Nacional de Trabajadores del Seguro Social para implementar medidas para enfrentar la situación sanitaria derivada del COVID-19.  Con lo que el personal inscrito en Maestrías y Doctorados interrumpieron su formación para fortalecer el capital Humano Institucional disponible para la atención de la Pandemia por COVID-19</t>
    </r>
  </si>
  <si>
    <r>
      <t xml:space="preserve">Porcentaje de Comités Locales de Investigación en Salud activos que evalúan Protocolos de Investigación Científica y Desarrollo Tecnológico. 
</t>
    </r>
    <r>
      <rPr>
        <sz val="10"/>
        <rFont val="Soberana Sans"/>
        <family val="2"/>
      </rPr>
      <t xml:space="preserve"> Causa : La causa fue debido a que el Instituto continúa favoreciendo que los Comités Locales de Investigación en Salud (CLIS) cumplan con los requerimientos de la Ley  General de Salud y su Reglamento en materia de Investigación en Salud, a fin de evaluar las propuestas de Investigación Científica y  Desarrollo Tecnológico  y garantizar que cumplan con estándares  nacionales e internacionales para su autorización.  Efecto: El efecto fue el cumplimiento en el número de Comités Locales de Investigación en Salud y Comités de Ética en Investigación que se encuentra activos, en tanto consolidan su integración en apego a los lineamientos establecidos por la Comisión Federal para la Protección contra Riesgos Sanitarios (COFEPRIS) y por la Comisión Nacional de Bioética (CONBIOETICA). *Respecto al numerador,  el número absoluto número de Comités Locales de Investigación en Salud activos, se han registrado  variaciones de +17.6% (+13),  +33.8% (+22) y   -1.1% (-1), en comparación a lo reportado en los  periodos de enero - septiembre en los ejercicios 2018, 2019 y 2020, respectivamente. *Respecto al denominador,  el número absoluto número de Comités Locales de Investigación en Salud registrados ante COFEPRIS, se han registrado  variaciones de +10.1% (+9),  +1% (+1) y  -1% (-1), en comparación a lo reportado en los  periodos de enero - septiembre en los ejercicios 2018, 2019 y 2020, respectivamente. Otros Motivos:Por tal razón, debe considerarse que el proceso de integración de los Comités Locales de Investigación en Salud deben apegarse a las disposiciones de la  Ley  General de Salud y su Reglamento en materia de Investigación en Salud, que implica la intervención de factores externos a la Institución (COFEPRIS) que pueden condicionar fluctuaciones en los resultados de acuerdo a su aceptación.  Se destaca el hecho de que los protocolos de investigación científica y desarrollo tecnológico, para su desarrollo e implementación han requerido de la continuidad en la operación del Fideicomiso de Investigación Científica y Desarrollo Tecnológico del IMSS, denominado ¿Fondo de Investigación en Salud¿ permitió la instrumentación del Pp E004 Investigación y Desarrollo Tecnológico en Salud; lo que permite mantener el nivel de producción científica desarrollada por Personal del IMSS.   Al respecto, el pasado 6 de noviembre de 2020 se publicó en el Diario Oficial de la Federación el DECRETO por el que se reforman y derogan diversas disposiciones de la Ley de Ciencia y Tecnología; entre las que se abrogan los artículos que sustentan la creación y funcionamiento del Fideicomiso en comento; en donde se instruye para que a partir de esa fecha no se comprometa recurso financiero alguno para el desarrollo de los proyectos y/o protocolos de investigación que son administrados por el Fideicomiso.</t>
    </r>
  </si>
  <si>
    <t>E006</t>
  </si>
  <si>
    <t>Recaudación de ingresos obrero patronales</t>
  </si>
  <si>
    <t>3 - Generación de Recursos para la Salud</t>
  </si>
  <si>
    <t>5 - Servicios de incorporación y recaudación</t>
  </si>
  <si>
    <t>Contribuir al bienestar social e igualdad mediante la recaudación eficiente de las cuotas obrero-patronales.</t>
  </si>
  <si>
    <r>
      <t>Porcentaje de cobertura a la seguridad social del IMSS</t>
    </r>
    <r>
      <rPr>
        <i/>
        <sz val="10"/>
        <color indexed="30"/>
        <rFont val="Soberana Sans"/>
      </rPr>
      <t xml:space="preserve">
</t>
    </r>
  </si>
  <si>
    <t>((Población derechohabiente adscrita a unidad de medicina familiar promedio en el año t) / (Población a mitad de año para la República Mexicana en el año t)) x 100</t>
  </si>
  <si>
    <t>Las cuotas obrero-patronales son recaudadas eficientemente.</t>
  </si>
  <si>
    <r>
      <t>Tasa de variación real en la recaudación por ingresos obrero-patronales.</t>
    </r>
    <r>
      <rPr>
        <i/>
        <sz val="10"/>
        <color indexed="30"/>
        <rFont val="Soberana Sans"/>
      </rPr>
      <t xml:space="preserve">
</t>
    </r>
  </si>
  <si>
    <t>((Importe acumulado de los ingresos obrero-patronales al semestre t en pesos de 2012) / (Importe acumulado de los ingresos obrero-patronales al semestre t de 2012)-1) X 100</t>
  </si>
  <si>
    <t>A Cobranza y Fiscalización de cuotas obrero-patronales optimizadas.</t>
  </si>
  <si>
    <r>
      <t>Porcentaje de las cuotas obrero-patronales pagadas oportunamente.</t>
    </r>
    <r>
      <rPr>
        <i/>
        <sz val="10"/>
        <color indexed="30"/>
        <rFont val="Soberana Sans"/>
      </rPr>
      <t xml:space="preserve">
</t>
    </r>
  </si>
  <si>
    <t>((Importe acumulado de la Emisión Mensual Anticipada de las modalidades 10, 13 y 17 pagado oportunamente al semestre t)/(Importe de la Emisión Total Ajustada de las modalidades 10, 13 y 17 al semestre t)) x 100</t>
  </si>
  <si>
    <t>Estratégico-Economía-Semestral</t>
  </si>
  <si>
    <r>
      <t>Porcentaje de avance en la meta de recaudación secundaria</t>
    </r>
    <r>
      <rPr>
        <i/>
        <sz val="10"/>
        <color indexed="30"/>
        <rFont val="Soberana Sans"/>
      </rPr>
      <t xml:space="preserve">
</t>
    </r>
  </si>
  <si>
    <t>(Ingresos por cobranza y fiscalización al semestre t / Meta de ingresos por cobranza y fiscalización al semestre t) X 100</t>
  </si>
  <si>
    <t>B Incorporación de asegurados optimizada.</t>
  </si>
  <si>
    <r>
      <t>Tasa de variación en el número de asegurados</t>
    </r>
    <r>
      <rPr>
        <i/>
        <sz val="10"/>
        <color indexed="30"/>
        <rFont val="Soberana Sans"/>
      </rPr>
      <t xml:space="preserve">
</t>
    </r>
  </si>
  <si>
    <t>((Número de asegurados promedio al semestre t) / (Número de asegurados promedio al semestre t de 2012)-1) x 100</t>
  </si>
  <si>
    <r>
      <t>Tasa de variación en el salario base asociado a puestos de trabajo</t>
    </r>
    <r>
      <rPr>
        <i/>
        <sz val="10"/>
        <color indexed="30"/>
        <rFont val="Soberana Sans"/>
      </rPr>
      <t xml:space="preserve">
</t>
    </r>
  </si>
  <si>
    <t>((Salario base de cotización asociado a puestos de trabajo en promedio al semestre t) / (Salario base de cotización asociado a puestos de trabajo en promedio al semestre t de 2012)-1) x 100</t>
  </si>
  <si>
    <t>B 1 Compartida 1: Digitalización de los trámites de incorporación al IMSS.</t>
  </si>
  <si>
    <r>
      <t>Porcentaje de transacciones de asignación o localización de NSS realizadas en línea (IMSS Digital).</t>
    </r>
    <r>
      <rPr>
        <i/>
        <sz val="10"/>
        <color indexed="30"/>
        <rFont val="Soberana Sans"/>
      </rPr>
      <t xml:space="preserve">
</t>
    </r>
  </si>
  <si>
    <t>((Número de transacciones de asignación o localización de Número de Seguridad Social (NSS) realizadas en línea (IMSS Digital) al trimestre t)/(Número de transacciones de asignación o localización de Número de Seguridad Social (NSS) totales al trimestre t))x100</t>
  </si>
  <si>
    <t>B 2 Compartida 2: Fortalecimiento del modelo integral de fiscalización.</t>
  </si>
  <si>
    <r>
      <t>Porcentaje de efectividad en actos de fiscalización.</t>
    </r>
    <r>
      <rPr>
        <i/>
        <sz val="10"/>
        <color indexed="30"/>
        <rFont val="Soberana Sans"/>
      </rPr>
      <t xml:space="preserve">
</t>
    </r>
  </si>
  <si>
    <t>((Número de actos de fiscalización concluidos con observaciones al trimestre t ) / (Total de actos de fiscalización concluidos al trimestre t))x 100</t>
  </si>
  <si>
    <r>
      <t>Porcentaje de eficacia en los actos de fiscalización</t>
    </r>
    <r>
      <rPr>
        <i/>
        <sz val="10"/>
        <color indexed="30"/>
        <rFont val="Soberana Sans"/>
      </rPr>
      <t xml:space="preserve">
</t>
    </r>
  </si>
  <si>
    <t>((Revisiones terminadas de forma eficaz al trimestre t (con cifras cobradas o liquidaciones iguales o mayores a 50 mil pesos en actos de fiscalización, ponderados al 60%, y con cifras cobradas o liquidaciones iguales o mayores a 25 mil pesos para cartas invitación, ponderadas al 40%)/ (Total de revisiones terminadas en actos de fiscalización y métodos ágiles (ponderadas para efectos del indicador)))x 100</t>
  </si>
  <si>
    <r>
      <t xml:space="preserve">Porcentaje de cobertura a la seguridad social del IMSS
</t>
    </r>
    <r>
      <rPr>
        <sz val="10"/>
        <rFont val="Soberana Sans"/>
        <family val="2"/>
      </rPr>
      <t>Sin Información,Sin Justificación</t>
    </r>
  </si>
  <si>
    <r>
      <t xml:space="preserve">Tasa de variación real en la recaudación por ingresos obrero-patronales.
</t>
    </r>
    <r>
      <rPr>
        <sz val="10"/>
        <rFont val="Soberana Sans"/>
        <family val="2"/>
      </rPr>
      <t xml:space="preserve"> Causa : Con información al mes de junio de 2021, la tasa de variación real en la recaudación por ingresos obrero-patronales, respecto al mismo periodo de 2012, fue de 38.52%.   Efecto: Mientras que el Producto Interno Bruto registró un retroceso de 2.8% en términos reales durante el primer trimestre de 2021,  los ingresos obrero-patronales del IMSS presentaron una evolución favorable con un crecimiento real de 38.52% respecto al mismo periodo de 2012, 1.9% anual. Otros Motivos:Se reporta información del periodo enero-junio.</t>
    </r>
  </si>
  <si>
    <r>
      <t xml:space="preserve">Porcentaje de las cuotas obrero-patronales pagadas oportunamente.
</t>
    </r>
    <r>
      <rPr>
        <sz val="10"/>
        <rFont val="Soberana Sans"/>
        <family val="2"/>
      </rPr>
      <t xml:space="preserve"> Causa : Con información a abril de 2021, el porcentaje de las cuotas obrero-patronales pagadas oportunamente fue de 93.27%. Con ello, se cumplió la meta prevista.   Efecto: La contracción económica y la falta de liquidez de las empresas originaron una disminución en el pago de cuotas. Las empresas enfrentaron problemas de liquidez para cumplir con la normatividad en materia de obligaciones fiscales. No obstante, como parte del retorno a la nueva normalidad, el Instituto realiza esfuerzos por recuperar el desempeño de sus indicadores de cobranza oportuna. Entre las acciones implementadas por el IMSS para apoyar a patrones y asegurados, destacan el pago en parcialidades, el acercamiento a las empresas, el envío de correos masivos a patrones y la notificación consolidada.  Otros Motivos:Se reporta información del periodo enero-abril. De acuerdo a lo señalado en la ficha técnica esta información se publica dos meses después de su emisión.</t>
    </r>
  </si>
  <si>
    <r>
      <t xml:space="preserve">Porcentaje de avance en la meta de recaudación secundaria
</t>
    </r>
    <r>
      <rPr>
        <sz val="10"/>
        <rFont val="Soberana Sans"/>
        <family val="2"/>
      </rPr>
      <t xml:space="preserve"> Causa : Con información a junio de 2021, el porcentaje de avance en la meta de recaudación secundaria fue de 182.16%. Con ello, se rebasa favorablemente la meta prevista.   Efecto: El Instituto implemento medidas que lograron contener el rezago de los pagos y aumentar la recuperación de las cuotas rezagadas. Entre estas medidas, destacan la notificación de créditos en forma consolidada, el buzón IMSS, los convenios a plazos, y el acercamiento a patrones. Otros Motivos:Se reporta información del periodo enero-junio.</t>
    </r>
  </si>
  <si>
    <r>
      <t xml:space="preserve">Tasa de variación en el número de asegurados
</t>
    </r>
    <r>
      <rPr>
        <sz val="10"/>
        <rFont val="Soberana Sans"/>
        <family val="2"/>
      </rPr>
      <t xml:space="preserve"> Causa : Con información al mes de junio de 2021, la tasa de variación en el número de asegurados, respecto al mismo periodo de 2012, fue de 28.47%. Con ello, se cumplió la meta prevista en 108.33%.  Efecto: A pesar de los efectos adversos en la economía derivados de la pandemia, la afiliación al Instituto aumenta en términos anuales más de lo proyectado. Los programas de ampliación de la cobertura: personas trabajadoras del hogar, jóvenes construyendo el futuro, personas independientes, y trabajadores eventuales del campo inciden positivamente en mejorar la cobertura de la seguridad social. Otros Motivos:Se reporta información del periodo enero-junio.</t>
    </r>
  </si>
  <si>
    <r>
      <t xml:space="preserve">Tasa de variación en el salario base asociado a puestos de trabajo
</t>
    </r>
    <r>
      <rPr>
        <sz val="10"/>
        <rFont val="Soberana Sans"/>
        <family val="2"/>
      </rPr>
      <t xml:space="preserve"> Causa : Con información al mes de junio de 2021, la tasa de variación en el salario base de cotización, respecto al mismo periodo de 2012, fue de 59.07%.   Efecto: Mejores salarios se traducen en mejores prestaciones de seguridad social. En promedio durante el periodo, el salario base de cotización aumentó favorablemente en 6.9% anual. Desde enero de 2019, el salario base de cotización registra crecimientos anuales nominales superiores a 6%. Otros Motivos:Se reporta información del periodo enero-junio.</t>
    </r>
  </si>
  <si>
    <r>
      <t xml:space="preserve">Porcentaje de transacciones de asignación o localización de NSS realizadas en línea (IMSS Digital).
</t>
    </r>
    <r>
      <rPr>
        <sz val="10"/>
        <rFont val="Soberana Sans"/>
        <family val="2"/>
      </rPr>
      <t xml:space="preserve"> Causa : Con información al mes de septiembre de 2021, la proporción de transacciones de asignación o localización de NSS realizadas en línea (IMSS Digital) fue de 87.67%.   Entre las acciones del IMSS para mejorar la calidad y calidez de los servicios y al mismo tiempo sanear financieramente a la institución, está la simplificación y digitalización de trámites que ha sido implementada de manera exitosa desde el inicio de esta administración.  Efecto: A la par con la recuperación económica y el empleo, se favorece a patrones y ciudadanos con la disminución en los tiempos y costos que invierten en los trámites relacionados con su afiliación. Otros Motivos:Se reporta información del periodo enero-septiembre. No fue posible registrar las metas del ciclo adecuadamente, debido a que el denominador no podía modificarse. Por ello, esta meta debiera ser 88.50, con un numerador de 9,293 y un denominador de 10,500. </t>
    </r>
  </si>
  <si>
    <r>
      <t xml:space="preserve">Porcentaje de efectividad en actos de fiscalización.
</t>
    </r>
    <r>
      <rPr>
        <sz val="10"/>
        <rFont val="Soberana Sans"/>
        <family val="2"/>
      </rPr>
      <t xml:space="preserve"> Causa : Con información al mes de septiembre de 2021, el porcentaje de efectividad en actos de fiscalización fue de 93.32%.   La implementación y consolidación de un modelo integral de atención institucional, constituye la estrategia del IMSS dirigida a fortalecer el cumplimiento voluntario de las obligaciones de seguridad social.  Efecto: Más recaudación con menos actos. Otros Motivos:Se reporta información del periodo enero-septiembre.</t>
    </r>
  </si>
  <si>
    <r>
      <t xml:space="preserve">Porcentaje de eficacia en los actos de fiscalización
</t>
    </r>
    <r>
      <rPr>
        <sz val="10"/>
        <rFont val="Soberana Sans"/>
        <family val="2"/>
      </rPr>
      <t xml:space="preserve"> Causa : Con información al mes de septiembre de 2021, el porcentaje de eficacia de la fiscalización fue de 67.22%.   La implementación y consolidación de un modelo integral de atención institucional, constituye la estrategia del IMSS dirigida a fortalecer el cumplimiento voluntario de las obligaciones de seguridad social.  Efecto: Más recaudación con menos actos. Otros Motivos:Se reporta información del periodo enero-septiembre.</t>
    </r>
  </si>
  <si>
    <t>E007</t>
  </si>
  <si>
    <t>Servicios de guardería</t>
  </si>
  <si>
    <t>6 - Protección Social</t>
  </si>
  <si>
    <t>3 - Familia e Hijos</t>
  </si>
  <si>
    <t>9 - Oportunidad en la prestación del servicio de guardería</t>
  </si>
  <si>
    <t>Contribuir al bienestar social e igualdad mediante el otorgamiento del servicio de guardería conforme al artículo 201 de la Ley del Seguro Social a través de la atención integral de las (los) niñas (os).</t>
  </si>
  <si>
    <r>
      <t>Porcentaje de permanencia de la población beneficiada</t>
    </r>
    <r>
      <rPr>
        <i/>
        <sz val="10"/>
        <color indexed="30"/>
        <rFont val="Soberana Sans"/>
      </rPr>
      <t xml:space="preserve">
</t>
    </r>
  </si>
  <si>
    <t>(Beneficiarios usuarios con niños (as) inscritos (as) en el año t que permanecen al menos seis meses durante el año t / Beneficiarios usuarios registrados durante el año t) * 100</t>
  </si>
  <si>
    <t>Los trabajadores con derecho al servicio de guarderías permanecen en sus actividades laborales.</t>
  </si>
  <si>
    <r>
      <t>Tasa de variación de los lugares para el otorgamiento del servicio de guardería</t>
    </r>
    <r>
      <rPr>
        <i/>
        <sz val="10"/>
        <color indexed="30"/>
        <rFont val="Soberana Sans"/>
      </rPr>
      <t xml:space="preserve">
</t>
    </r>
  </si>
  <si>
    <t>((Número de lugares instalados en las guarderías al final del periodo/ Número de lugares instalados en las guarderías al inicio del periodo)-1)*100</t>
  </si>
  <si>
    <r>
      <t>Horas promedio de estadía de los (as) niños (as) en guarderías</t>
    </r>
    <r>
      <rPr>
        <i/>
        <sz val="10"/>
        <color indexed="30"/>
        <rFont val="Soberana Sans"/>
      </rPr>
      <t xml:space="preserve">
</t>
    </r>
  </si>
  <si>
    <t xml:space="preserve">Sumatoria de las horas de estadía de los (as) niños (as) en guarderías en el periodo / Número de asistencias de los (as) niños (as) en las guarderías en el periodo </t>
  </si>
  <si>
    <t>Hora de servicio</t>
  </si>
  <si>
    <t>A Servicios de guardería proporcionados a los hijos e hijas de los trabajadores con derecho al servicio de guardería</t>
  </si>
  <si>
    <r>
      <t>Porcentaje de asistencia promedio diario</t>
    </r>
    <r>
      <rPr>
        <i/>
        <sz val="10"/>
        <color indexed="30"/>
        <rFont val="Soberana Sans"/>
      </rPr>
      <t xml:space="preserve">
</t>
    </r>
  </si>
  <si>
    <t>(Sumatoria del promedio diario de asistencia de los (as) niños (as) en las guarderías en el periodo / Número de niños (as) inscritos (as) en las guarderías en el periodo) * 100</t>
  </si>
  <si>
    <t>Gestión-Eficacia-Mensual</t>
  </si>
  <si>
    <t>B Lugares otorgados en guarderías para atender la demanda de los trabajadores con derecho al servicio de guardería conforme a lo dispuesto en la Ley del Seguro Social.</t>
  </si>
  <si>
    <r>
      <t>Porcentaje de cobertura de la demanda del servicio de guardería</t>
    </r>
    <r>
      <rPr>
        <i/>
        <sz val="10"/>
        <color indexed="30"/>
        <rFont val="Soberana Sans"/>
      </rPr>
      <t xml:space="preserve">
</t>
    </r>
  </si>
  <si>
    <t>(Número de lugares instalados en las guarderías en el periodo/Demanda potencial en el periodo) * 100</t>
  </si>
  <si>
    <t>A 1 Evaluación del grado de cumplimiento respecto de la normatividad aplicable vigente con la que se debe otorgar el servicio en las guarderías</t>
  </si>
  <si>
    <r>
      <t>Porcentaje de cumplimiento en la calidad del servicio</t>
    </r>
    <r>
      <rPr>
        <i/>
        <sz val="10"/>
        <color indexed="30"/>
        <rFont val="Soberana Sans"/>
      </rPr>
      <t xml:space="preserve">
</t>
    </r>
  </si>
  <si>
    <t>(Sumatoria de los puntajes obtenidos en la Supervisión Integral del servicio de guardería en  el periodo t/ Sumatoria del puntaje máximo posible en la  Supervisión Integral del Servicio de guardería en el periodo t)*100</t>
  </si>
  <si>
    <t>A 2 Evaluación de la percepción de la calidad que tienen los usuarios del servicio de guardería</t>
  </si>
  <si>
    <r>
      <t>Porcentaje de satisfacción de los usuarios del servicio de guardería</t>
    </r>
    <r>
      <rPr>
        <i/>
        <sz val="10"/>
        <color indexed="30"/>
        <rFont val="Soberana Sans"/>
      </rPr>
      <t xml:space="preserve">
</t>
    </r>
  </si>
  <si>
    <t>(Sumatoria de los puntajes obtenidos en las encuestas de satisfacción del servicio de guardería aplicadas en el periodo t / Sumatoria de puntaje máximo posible de la encuesta de satisfacción del servicio de guardería en el periodo t) * 100</t>
  </si>
  <si>
    <t>Gestión-Calidad-Cuatrimestral</t>
  </si>
  <si>
    <t>B 3 Aprovechamiento de los lugares con los que cuenta actualmente el sistema de guarderías en beneficio de los trabajadores que se encuentran en el supuesto del artículo 201 de la Ley del Seguro Social</t>
  </si>
  <si>
    <r>
      <t>Porcentaje de ocupación en guarderías</t>
    </r>
    <r>
      <rPr>
        <i/>
        <sz val="10"/>
        <color indexed="30"/>
        <rFont val="Soberana Sans"/>
      </rPr>
      <t xml:space="preserve">
</t>
    </r>
  </si>
  <si>
    <t>(Número de niños (as) inscritos (as)  en las guarderías en el periodo t / Número de lugares  instalados en las guarderías en el periodo t) X 100</t>
  </si>
  <si>
    <r>
      <t xml:space="preserve">Porcentaje de permanencia de la población beneficiada
</t>
    </r>
    <r>
      <rPr>
        <sz val="10"/>
        <rFont val="Soberana Sans"/>
        <family val="2"/>
      </rPr>
      <t>Sin Información,Sin Justificación</t>
    </r>
  </si>
  <si>
    <r>
      <t xml:space="preserve">Tasa de variación de los lugares para el otorgamiento del servicio de guardería
</t>
    </r>
    <r>
      <rPr>
        <sz val="10"/>
        <rFont val="Soberana Sans"/>
        <family val="2"/>
      </rPr>
      <t>Sin Información,Sin Justificación</t>
    </r>
  </si>
  <si>
    <r>
      <t xml:space="preserve">Horas promedio de estadía de los (as) niños (as) en guarderías
</t>
    </r>
    <r>
      <rPr>
        <sz val="10"/>
        <rFont val="Soberana Sans"/>
        <family val="2"/>
      </rPr>
      <t>Sin Información,Sin Justificación</t>
    </r>
  </si>
  <si>
    <r>
      <t xml:space="preserve">Porcentaje de asistencia promedio diario
</t>
    </r>
    <r>
      <rPr>
        <sz val="10"/>
        <rFont val="Soberana Sans"/>
        <family val="2"/>
      </rPr>
      <t xml:space="preserve"> Causa : El indicador alcanzó 71.26% de cumplimiento, debido a la apertura paulatina de las guarderías al 30 de septiembre están en operación 1,393 de 1409 guarderías, con aforo permitido el 25%, 50% y 75% de su capacidad dependiendo del semáforo epidemiológico. los estados que aún se encuentra en suspensión de actividades Guerrero. Efecto: A la fecha aún existen guarderías suspendidas(Guerrero), El cumplimiento del indicador aún queda por debajo de la meta, debido a que la asistencia a las guarderías esta limitado por el porcentaje autorizado por del semáforo epidemiológico. Otros Motivos:</t>
    </r>
  </si>
  <si>
    <r>
      <t xml:space="preserve">Porcentaje de cobertura de la demanda del servicio de guardería
</t>
    </r>
    <r>
      <rPr>
        <sz val="10"/>
        <rFont val="Soberana Sans"/>
        <family val="2"/>
      </rPr>
      <t xml:space="preserve"> Causa : El indicador alcanzó 47.61% de cumplimiento, menor a la meta planeada debido a lo siguiente:  La variable, número de lugares instalados alcanzó el 99.15% de cumplimiento respecto a la meta planeada, durante septiembre no hubo movimientos de guarderías. Para la variable de la demanda potencial se debe tomar en consideración que con el cambio de la Ley de Seguro Social, se incluyen para calculo a todos los niños beneficiarios que tienen edad hasta los cuatro años, por lo cual las metas del indicador de la demanda potencial se cambiará de acuerdo con lo establecido en la Ley  que indica que se debe proporcionar el servicio de guardería a los hijos de las personas trabajadoras sin distinción de sexo. Efecto: La cobertura de la demanda potencial disminuye derivado del cambio de la Ley, se actualizaran las metas para 2022. Otros Motivos:</t>
    </r>
  </si>
  <si>
    <r>
      <t xml:space="preserve">Porcentaje de cumplimiento en la calidad del servicio
</t>
    </r>
    <r>
      <rPr>
        <sz val="10"/>
        <rFont val="Soberana Sans"/>
        <family val="2"/>
      </rPr>
      <t xml:space="preserve"> Causa : En el periodo julio-septiembre, de acuerdo con el Calendario de supervisiones ordinarias, para este trimestre se tenían programadas 1,330 supervisiones ordinarias, de las cuales se realizaron 1,220a la fecha las guarderías de Guerrero continuan en suspensión actividades por lo que el cumplimiento sería de 1.73 puntos porcentuales por encima de la meta programada.  Efecto: Una vez que los OOAD restantes reinicien operaciones se dará seguimiento al cumplimiento del Programa Anual de Trabajo de Supervisión. Otros Motivos:</t>
    </r>
  </si>
  <si>
    <r>
      <t xml:space="preserve">Porcentaje de satisfacción de los usuarios del servicio de guardería
</t>
    </r>
    <r>
      <rPr>
        <sz val="10"/>
        <rFont val="Soberana Sans"/>
        <family val="2"/>
      </rPr>
      <t xml:space="preserve"> Causa : El indicador alcanzó el 102.99% de cumplimiento, para el segundo cuatrimestre se alcanzo el 97.84% de satisfacción 2.84 puntos porcentuales por encima de la meta esperada de 95%. El Órgano de Operación Administrativa Desconcentrada de Guerrero no cuentan con resultados debido a que a la fecha de corte no se encontraban prestando el servicio, Sin reinicio de operaciones derivado de la contingencia sanitaria COVID-19 durante el periodo de aplicación. Efecto: Se espera que que con el cambio de color del semáforo Federal, las guarderías que estan suspendidas reinicien operaciones con el aforo permitido y se proceda a aplicar las encuestas con la finalidad de medir el grado de satisfacción que  los usuarios tienen respecto al servicio de guardería que se les proporciona a sus hijos. Otros Motivos:</t>
    </r>
  </si>
  <si>
    <r>
      <t xml:space="preserve">Porcentaje de ocupación en guarderías
</t>
    </r>
    <r>
      <rPr>
        <sz val="10"/>
        <rFont val="Soberana Sans"/>
        <family val="2"/>
      </rPr>
      <t xml:space="preserve"> Causa : El indicador alcanzó el 81.54% de cumplimiento, debido a lo siguiente:  la variable de número de niños inscritos alcanzó el 80.84% de cumplimiento, derivado de la baja de inscripciones por la contingencia pandemica del virus COVID-19. la apertura paulatina de las guarderías al 30 de septiembre están en operación 1,393 de 1409 guarderías, con aforo permitido el 25%, 50% y 75% de su capacidad dependiendo del semáforo epidemiológico, aún se encuentra en suspensión de actividades la guarderías ubicadas en Guerrero. Efecto: Con el reinicio de actividades de las guarderías, paulatinamente se va atendiendo a un mayor numero de niños, contemplándose que en los próximos meses aumente el numero de niños inscritos. Otros Motivos:</t>
    </r>
  </si>
  <si>
    <t>E011</t>
  </si>
  <si>
    <t>Atención a la Salud</t>
  </si>
  <si>
    <t>Contribuir al bienestar social e igualdad mediante la atención médica de los derechohabientes del IMSS para incrementar su 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</si>
  <si>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</si>
  <si>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AÑOS</t>
  </si>
  <si>
    <t>La población usuaria del IMSS presenta menor morbilidad</t>
  </si>
  <si>
    <r>
      <t>Tasa de incidencia de enfermedades crónico degenerativas seleccionadas en derechohabientes del IMSS</t>
    </r>
    <r>
      <rPr>
        <i/>
        <sz val="10"/>
        <color indexed="30"/>
        <rFont val="Soberana Sans"/>
      </rPr>
      <t xml:space="preserve">
</t>
    </r>
  </si>
  <si>
    <t>(Total de casos nuevos de enfermedades crónico degenerativas) / (Población adscrita a médico familiar) X 100, 000</t>
  </si>
  <si>
    <t>Tasa de incidencia</t>
  </si>
  <si>
    <t>A Complicaciones obstétricas y perinatales disminuidas</t>
  </si>
  <si>
    <r>
      <t>Proporción de recién nacidos con prematurez</t>
    </r>
    <r>
      <rPr>
        <i/>
        <sz val="10"/>
        <color indexed="30"/>
        <rFont val="Soberana Sans"/>
      </rPr>
      <t xml:space="preserve">
</t>
    </r>
  </si>
  <si>
    <t>Total de recién nacidos vivos menores de 37 semanas de gestación, en un periodo y área geográfica determinados/Total de recién nacidos vivos del mismo periodo y área geográfica * 100</t>
  </si>
  <si>
    <r>
      <t>Porcentaje de mujeres con preeclampsia - eclampsia</t>
    </r>
    <r>
      <rPr>
        <i/>
        <sz val="10"/>
        <color indexed="30"/>
        <rFont val="Soberana Sans"/>
      </rPr>
      <t xml:space="preserve">
</t>
    </r>
  </si>
  <si>
    <t>(Egresos hospitalarios con diagnóstico de preeclampsia-eclampsia (CIE 10, códigos O13, O14, O15, O16))/(Total de egresos hospitalarios (en el post parto y post aborto) menos los abortos (CIE10 códigos O00 a O08))*100</t>
  </si>
  <si>
    <t>B Programa Integral para prevenir y controlar las Infecciones Asociadas a la Atención de la Salud</t>
  </si>
  <si>
    <r>
      <t xml:space="preserve">Tasa de Infecciones Nosocomiales por 1,000 días estancia en Unidades Médicas Hospitalarias de 20 o más camas censables.    </t>
    </r>
    <r>
      <rPr>
        <i/>
        <sz val="10"/>
        <color indexed="30"/>
        <rFont val="Soberana Sans"/>
      </rPr>
      <t xml:space="preserve">
</t>
    </r>
  </si>
  <si>
    <t>(Número de Infecciones Asociadas a la Atención de la Salud en Unidades de Segundo nivel de 20 o más camas censables y en Unidades Médicas de Alta Especialidad durante el año   / Total de días estancia en unidades de Segundo nivel de 20 o más camas censables y en Unidades Médicas de Alta Especialidad) durante el año    x 1,000</t>
  </si>
  <si>
    <t>C Atención médica otorgada con oportunidad en UMAE</t>
  </si>
  <si>
    <r>
      <t>Porcentaje de pacientes a quienes se les otorga una consulta de especialidad, a los 20 días hábiles o menos a partir de su solicitud, en Unidades Médicas de Alta Especialidad.</t>
    </r>
    <r>
      <rPr>
        <i/>
        <sz val="10"/>
        <color indexed="30"/>
        <rFont val="Soberana Sans"/>
      </rPr>
      <t xml:space="preserve">
</t>
    </r>
  </si>
  <si>
    <t>Número de pacientes referidos de primera vez, con cita programada en especialidades en un plazo de 20 días hábiles o menos, a partir de la presentación de la solicitud en la UMAE en el trimestre t /Total de pacientes referidos, para programar una consulta de especialidades de primera vez, a partir de la presentación de la solicitud en la UMAE en el trimestre t X 100</t>
  </si>
  <si>
    <t>Gestión-Calidad-Trimestral</t>
  </si>
  <si>
    <r>
      <t>Porcentaje de pacientes a quienes se les realiza una cirugía electiva no concertada, a los 20 días hábiles o menos a partir de su solicitud, en Unidades Médicas de Alta Especialidad.</t>
    </r>
    <r>
      <rPr>
        <i/>
        <sz val="10"/>
        <color indexed="30"/>
        <rFont val="Soberana Sans"/>
      </rPr>
      <t xml:space="preserve">
</t>
    </r>
  </si>
  <si>
    <t>(Total de pacientes a quienes se les realiza una intervención quirúrgica electiva no concertada, dentro de los 20 días hábiles o menos a partir de la solicitud del cirujano tratante de la UMAE en el trimestre t) /( Total de pacientes con solicitud otorgada por el médico tratante para cirugía electiva no concertada en UMAE en el trimestre t) X 100</t>
  </si>
  <si>
    <t>D Control adecuado de pacientes con enfermedades crónico degenerativas</t>
  </si>
  <si>
    <r>
      <t xml:space="preserve">Porcentaje de pacientes con Diabetes mellitus tipo 2 en control adecuado de glucemia en  ayuno (70 -130 mg/dl)         </t>
    </r>
    <r>
      <rPr>
        <i/>
        <sz val="10"/>
        <color indexed="30"/>
        <rFont val="Soberana Sans"/>
      </rPr>
      <t xml:space="preserve">
</t>
    </r>
  </si>
  <si>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</si>
  <si>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Persona</t>
  </si>
  <si>
    <r>
      <t xml:space="preserve">Porcentaje de pacientes en control adecuado de Hipertensión Arterial Sistémica en Medicina Familiar                  </t>
    </r>
    <r>
      <rPr>
        <i/>
        <sz val="10"/>
        <color indexed="30"/>
        <rFont val="Soberana Sans"/>
      </rPr>
      <t xml:space="preserve">
</t>
    </r>
  </si>
  <si>
    <t xml:space="preserve">Número de pacientes subsecuentes con Diagnóstico de Hipertensión Arterial Sistémica (CIE I10 - I15) con cifras de tensión arterial sistólica menor de 130 mmHg y diastólica de menor 90 mmHg durante el mes t/ Total de pacientes subsecuentes con Diagnóstico de Hipertensión Arterial Sistémica durante el mes t) X 100 </t>
  </si>
  <si>
    <t>E Atención médica en servicios de urgencia otorgada</t>
  </si>
  <si>
    <r>
      <t xml:space="preserve">    Porcentaje de pacientes con estancia prolongada (mayor de12 horas) en el área de observación del servicio de urgencias en unidades de segundo nivel    </t>
    </r>
    <r>
      <rPr>
        <i/>
        <sz val="10"/>
        <color indexed="30"/>
        <rFont val="Soberana Sans"/>
      </rPr>
      <t xml:space="preserve">
</t>
    </r>
  </si>
  <si>
    <t xml:space="preserve">(Número de pacientes egresados del área de observación de los servicios de urgencias de segundo nivel, con estancia de más de 12 horas en el año t/ Total de pacientes egresados de los servicios de urgencias, en unidades de segundo nivel en el año t ) X 100  </t>
  </si>
  <si>
    <t>Asegurado</t>
  </si>
  <si>
    <t>A 1 Atención adecuada de las pacientes embarazadas</t>
  </si>
  <si>
    <r>
      <t xml:space="preserve">Oportunidad de inicio de la vigilancia prenatal    </t>
    </r>
    <r>
      <rPr>
        <i/>
        <sz val="10"/>
        <color indexed="30"/>
        <rFont val="Soberana Sans"/>
      </rPr>
      <t xml:space="preserve">
</t>
    </r>
  </si>
  <si>
    <t xml:space="preserve">(Consultas prenatales de primera vez, en el primer trimestre de la gestación/ Total de consultas prenatales de primera vez ) X 100    </t>
  </si>
  <si>
    <r>
      <t xml:space="preserve">Promedio de atenciones prenatales por embarazada    </t>
    </r>
    <r>
      <rPr>
        <i/>
        <sz val="10"/>
        <color indexed="30"/>
        <rFont val="Soberana Sans"/>
      </rPr>
      <t xml:space="preserve">
</t>
    </r>
  </si>
  <si>
    <t xml:space="preserve">(Total de consultas para la vigilancia prenatal/Total de consultas de primera vez para la vigilancia prenatal)     </t>
  </si>
  <si>
    <t>Consulta</t>
  </si>
  <si>
    <t>B 2 Limpieza de las Unidades Médicas.</t>
  </si>
  <si>
    <r>
      <t>Eficacia del Proceso del Control de Ambientes Físicos</t>
    </r>
    <r>
      <rPr>
        <i/>
        <sz val="10"/>
        <color indexed="30"/>
        <rFont val="Soberana Sans"/>
      </rPr>
      <t xml:space="preserve">
</t>
    </r>
  </si>
  <si>
    <t>(Promedio nacional mensual del registro resultante de la suma de las calificaciones obtenidas del Nivel Integral de Limpieza (NIL) por las Delegaciones y UMAE en el mes del informe / Número de entidades del sistema que enviaron el reporte)</t>
  </si>
  <si>
    <t>C 3 Programación de atención médica y quirúrgica en Unidades Médicas de Alta Especialidad.</t>
  </si>
  <si>
    <r>
      <t>Total de consultas de primera vez otorgadas en Unidades Médicas de Alta Especialidad</t>
    </r>
    <r>
      <rPr>
        <i/>
        <sz val="10"/>
        <color indexed="30"/>
        <rFont val="Soberana Sans"/>
      </rPr>
      <t xml:space="preserve">
</t>
    </r>
  </si>
  <si>
    <t>Promedio de consultas de especialidad por hora/médico en Unidades Médicas de Alta Especialidad en el trimestre t</t>
  </si>
  <si>
    <r>
      <t>Total de cirugías electivas programadas en Unidades Médicas de Alta Especialidad</t>
    </r>
    <r>
      <rPr>
        <i/>
        <sz val="10"/>
        <color indexed="30"/>
        <rFont val="Soberana Sans"/>
      </rPr>
      <t xml:space="preserve">
</t>
    </r>
  </si>
  <si>
    <t xml:space="preserve">Promedio de cirugía efectiva por sala quirúrgica en Unidades Médicas de Alta Especialidad en el trimestre t  </t>
  </si>
  <si>
    <t>Cirugías</t>
  </si>
  <si>
    <t>D 4 Atención a pacientes con enfermedades crónicas en unidades de medicina familiar</t>
  </si>
  <si>
    <r>
      <t xml:space="preserve">Pacientes con diagnóstico de Hipertensión Arterial Sistémica que acuden de manera subsecuente a la consulta de Medicina Familiar                 </t>
    </r>
    <r>
      <rPr>
        <i/>
        <sz val="10"/>
        <color indexed="30"/>
        <rFont val="Soberana Sans"/>
      </rPr>
      <t xml:space="preserve">
</t>
    </r>
  </si>
  <si>
    <t xml:space="preserve">Número total de pacientes subsecuentes con Diagnóstico de Hipertensión Arterial Sistémica que acuden a la consulta de medicina familiar          </t>
  </si>
  <si>
    <r>
      <t xml:space="preserve">Pacientes subsecuentes con diagnóstico de Diabetes Mellitus tipo 2         </t>
    </r>
    <r>
      <rPr>
        <i/>
        <sz val="10"/>
        <color indexed="30"/>
        <rFont val="Soberana Sans"/>
      </rPr>
      <t xml:space="preserve">
</t>
    </r>
  </si>
  <si>
    <t xml:space="preserve">Número total de pacientes subsecuentes con diagnóstico de Diabetes Mellitus tipo 2 que acuden a la consulta de medicina familiar         </t>
  </si>
  <si>
    <t>D 5 Suministro de medicamentos</t>
  </si>
  <si>
    <r>
      <t>Porcentaje de surtimiento de recetas médicas</t>
    </r>
    <r>
      <rPr>
        <i/>
        <sz val="10"/>
        <color indexed="30"/>
        <rFont val="Soberana Sans"/>
      </rPr>
      <t xml:space="preserve">
</t>
    </r>
  </si>
  <si>
    <t>(Total de recetas de medicamentos atendidas/Total de recetas individuales de medicamentos presentadas)*100</t>
  </si>
  <si>
    <t>Recetas</t>
  </si>
  <si>
    <t>E 6 Otorgamiento de consulta en urgencias</t>
  </si>
  <si>
    <r>
      <t xml:space="preserve">Índice consultas de urgencias por 1000 derechohabientes en unidades de segundo nivel    </t>
    </r>
    <r>
      <rPr>
        <i/>
        <sz val="10"/>
        <color indexed="30"/>
        <rFont val="Soberana Sans"/>
      </rPr>
      <t xml:space="preserve">
</t>
    </r>
  </si>
  <si>
    <t xml:space="preserve">(Total de consultas de urgencias otorgadas en unidades de segundo nivel / total de derechohabientes adscritos a médico familiar) X 1000    </t>
  </si>
  <si>
    <r>
      <t xml:space="preserve">Tasa de incidencia de enfermedades crónico degenerativas seleccionadas en derechohabientes del IMSS
</t>
    </r>
    <r>
      <rPr>
        <sz val="10"/>
        <rFont val="Soberana Sans"/>
        <family val="2"/>
      </rPr>
      <t>Sin Información,Sin Justificación</t>
    </r>
  </si>
  <si>
    <r>
      <t xml:space="preserve">Proporción de recién nacidos con prematurez
</t>
    </r>
    <r>
      <rPr>
        <sz val="10"/>
        <rFont val="Soberana Sans"/>
        <family val="2"/>
      </rPr>
      <t xml:space="preserve"> Causa : El aumento de la prematurez en el mundo y en el IMSS es la causa más frecuente de morbilidad y mortalidad neonatal, sus causas más frecuentes son: a) La decisión de las mujeres de postergar su primer embarazo hasta después de los 34 años, hecho que actualmente es más frecuente y se pueden encontrar mujeres no solo con edad avanzada para la fertilidad, también con enfermedades crónicas preexistentes como diabetes, hipertensión, enfermedades autoinmunes, cardiacas, obesidad, etc. b) Las infecciones del tracto urinario que pueden originar ruptura prematura de membranas la cual es una complicación relacionada de forma directa con el embarazo. c) El aumento en el riesgo de parto pretérmino y prematurez secundario a la presencia de factores de riesgo para desencadenar preclampsia-eclampsia.  d) El rápido desarrollo de tecnologías para la reproducción asistida que origina el aumento de mujeres con embarazos múltiples que desencadenan frecuentemente partos con recién nacidos prematuros. e) Inconsistencias en el registro de recién nacidos, las semanas de gestación y el peso al nacer. f) Y, actualmente la necesidad de interrumpir el embarazo antes de llegar a término, cuando la embarazada presenta problemas respiratorios maternos por COVID-19. Por lo anterior, se encuentra en implementación la línea de acción "Contención del Parto Pretérmino" para disminuir el número de recién nacidos prematuros a mediano y largo plazo. Supervisión y evaluación del registro de recién nacidos en las fuentes primarias".  Efecto: Las causas señaladas son factores de riesgo para el nacimiento de niños prematuros, algunos modificables por detección temprana y tratamiento oportuno. Otros no modificables, sobre todo cuando la madre tiene enfermedades crónico-degenerativas, en las que la asistencia a la vigilancia y el apego al tratamiento farmacológico y no farmacológico, juegan un papel preponderante. Otros Motivos:La OMS ha publicado que en los países de ingresos bajos la media de niños que nacen antes de tiempo es de 12%, frente al 9% en los países de ingresos más altos. Los datos corresponden al periodo enero-agosto 2021, última información disponible en la DIS/IMSS.</t>
    </r>
  </si>
  <si>
    <r>
      <t xml:space="preserve">Porcentaje de mujeres con preeclampsia - eclampsia
</t>
    </r>
    <r>
      <rPr>
        <sz val="10"/>
        <rFont val="Soberana Sans"/>
        <family val="2"/>
      </rPr>
      <t xml:space="preserve"> Causa : Al incrementar la calidad y seguridad de la atención materna aumenta la oportunidad y certeza en el diagnóstico y tratamiento; así como al fortalecer el registro del diagnóstico en las fuentes primarias que nutren el sistema de información y la validación en la construcción del indicador mejora su identificación; no obstante los cambios en el sistema de información, a partir de la situación de salud del país por la pandemia, provocaron un desfase muy importante en el registro y la captura de los diagnósticos en los egresos hospitalarios, que  sumado a que el proceso de captura de información de muchos hospitales aún no se concreta el porcentaje de preeclampsia - eclampsia, se mantiene en 11.38 en el periodo enero a agosto 2021 (cifra preliminar). La situación de Salud Pública en el país, específicamente con respecto a la epidemia por COVID 19, generó en el IMSS una estrategia de "Reconversión de Hospitales" lo cual propició que la atención obstétrica se derivara a otros hospitales del IMSS, por lo que la captura de la información aún está en proceso. Además de la disminución de egresos hospitalarios para la atención del nacimiento (la mayoría sin complicaciones) que se atendieron en hospitales privados por el Convenio Marco de Subrogación autorizado por el gobierno, disminuyó el número de egresos hospitalarios de índole obstétrica (en el denominador), por lo que aumenta un poco el porcentaje. El indicador permanece dentro de la meta en el rango 5 a 12%, rango descrito para países emergentes en la bibliografía nacional e internacional, considerando las circunstancias como la etiología aun es desconocida a pesar de los avances científicos, epidemia en curso y cambios en los sistemas de información. Efecto: El desarrollo de nuevas estrategias y las acciones previamente implementadas permiten mejorar la oportunidad en la identificación de los factores de riesgo para desencadenar preeclampsia-eclampsia en mujeres embarazadas. Iniciar tratamiento preventivo para retrasar su aparición y, en su caso el diagnóstico y tratamiento temprano para evitar mayor morbilidad o mortalidad materna por esta causa. Aun esperamos modificación en el porcentaje final por circunstancias de salud que vive el país en el momento actual. Otros Motivos:Información del período enero-agosto 2021, última disponible en la DIS/IMSS.</t>
    </r>
  </si>
  <si>
    <r>
      <t xml:space="preserve">Tasa de Infecciones Nosocomiales por 1,000 días estancia en Unidades Médicas Hospitalarias de 20 o más camas censables.    
</t>
    </r>
    <r>
      <rPr>
        <sz val="10"/>
        <rFont val="Soberana Sans"/>
        <family val="2"/>
      </rPr>
      <t xml:space="preserve"> Causa : Recuperación de servicios de atención médica y des-reconversión hospitalaria por la Pandemia COVID-19 de unidades de segundo y tercer nivel de atención, diferimientos de cirugías programadas, así como la Implementación de la ¿Campaña de mejora en la seguridad de los pacientes con enfoque a la prevención y control de las Infecciones Asociadas a la Atención de la Salud¿ y al fortalecimiento de la vigilancia epidemiológica, prevención y control de las infecciones asociadas a la atención de la salud.    Efecto: Mejora en la notificación, identificación y registro de las IAAS en la plataforma en línea  de IAAS (infecciones asociadas a la atención de la salud), e implementación de los lineamientos de reconversión hospitalaria para la atención de pacientes con la COVID-19 que ha impactado en la disminución de las IAAS. Otros Motivos:Posible efecto derivado de la contingencia por COVID-19 y la tendencia en el incremento de casos durante la segunda y tercer ola del 2021, que genera una mayor ocupación hospitalaria por este padecimiento, se implementaron estrategias de prevención de infecciones entre el personal de salud, como el, fortalecimiento de las precauciones estándar y por mecanismo de transmisión y el programa institucional de higiene de manos, así como, la jornada de recuperación de los servicios. </t>
    </r>
  </si>
  <si>
    <r>
      <t xml:space="preserve">Porcentaje de pacientes a quienes se les otorga una consulta de especialidad, a los 20 días hábiles o menos a partir de su solicitud, en Unidades Médicas de Alta Especialidad.
</t>
    </r>
    <r>
      <rPr>
        <sz val="10"/>
        <rFont val="Soberana Sans"/>
        <family val="2"/>
      </rPr>
      <t xml:space="preserve"> Causa : Este indicador tuvo un cumplimiento del 91.85% respecto a la meta esperada debido a que se suspendió la consulta de manera paulatina ante la máxima reconversión hospitalaria, actualmente se están recuperando los espacios para la consulta externa.  Efecto: 1) Para recuperar la oportunidad de la consulta externa se cuenta con la Estrategia Nacional de Recuperación de Servicios de Salud frente a la Pandemia COVID-19, que incluyen jornadas de atención de consulta externa en las Unidades Médicas de Alta Especialidad. 2)A partir del 1o de abril se inició la recuperación de servicios a 100 días, el 1o de septiembre se continuo la ¿Estrategia a 120 días¿ por un solo IMSS, de acuerdo al semáforo epidemiológico de cada Estado en que se encuentran las Unidades Médicas de Alta Especialidad con el objeto de recuperar las consultas de especialidad rezagadas a los derechohabientes. 2) Las agendas de consulta como se esperaba se encuentran saturadas, las consultas subsecuentes nuevamente se incrementaron lo que limita la oportunidad en la consulta externa de especialidad, falta por reportar los datos correspondientes al mes de septiembre. Otros Motivos:Información de los meses de julio y agosto otorgada por la División de Información en Salud.</t>
    </r>
  </si>
  <si>
    <r>
      <t xml:space="preserve">Porcentaje de pacientes a quienes se les realiza una cirugía electiva no concertada, a los 20 días hábiles o menos a partir de su solicitud, en Unidades Médicas de Alta Especialidad.
</t>
    </r>
    <r>
      <rPr>
        <sz val="10"/>
        <rFont val="Soberana Sans"/>
        <family val="2"/>
      </rPr>
      <t xml:space="preserve"> Causa : Este indicador tuvo un cumplimiento del 95.86% respecto a la meta esperada, debido a que durante la pandemia por COVID-19 las cirugías programadas fueron suspendidas dado que los hospitales fueron transformados en híbridos para la atención de pacientes afectados por el SARS-CoV2 lo que impacto en este indicador. Efecto: Este indicador refleja la atención quirúrgica oportuna para el tratamiento de padecimientos de resolución quirúrgica que repercute en la disminución de la morbilidad y mortalidad de los derechohabientes.  Se inició la reactivación en los procesos quirúrgicos de acuerdo con la Estrategia Nacional de Recuperación de Servicios de Salud frente a la Pandemia COVID-19, se han iniciado jornadas quirúrgicas nacionales y locales en las Unidades Médicas de Alta Especialidad con la finalidad de abatir las cirugías rezagadas. A partir del 1o de abril se inició la recuperación de servicios a 100 días, el 1o de septiembre se continuo la ¿Estrategia a 120 días¿ por un solo IMSS, sujeto al semáforo epidemiológico de cada Estado en que se encuentran las Unidades Médicas de Alta Especialidad, la información corresponde a los meses de julio y agosto. Otros Motivos:Información del mes de julio y agosto, otorgado por la División de Información en Salud.</t>
    </r>
  </si>
  <si>
    <r>
      <t xml:space="preserve">Porcentaje de pacientes con Diabetes mellitus tipo 2 en control adecuado de glucemia en  ayuno (70 -130 mg/dl)         
</t>
    </r>
    <r>
      <rPr>
        <sz val="10"/>
        <rFont val="Soberana Sans"/>
        <family val="2"/>
      </rPr>
      <t xml:space="preserve"> Causa : En el transcurso del tercer trimestre de 2021, el comportamiento del indicador reflejó un logro menor al esperado, debido a la menor afluencia de pacientes con diagnóstico de Diabetes Mellitus, como reflejo de la persistencia de casos activos con COVID-19 en nuestra población, por lo fue necesario dar mayor difusión al programa de expedición de la Receta Resurtible y se mantuvo el programa como los Módulos de Atención Respiratoria en el Seguro Social (MARSS) con el propósito de mantener la continuidad del tratamiento farmacológico de estos pacientes, ya que son considerados pacientes vulnerables de riesgo para la transmisión del virus, de esta forma en las salas de espera en las Unidades Médicas de Medicina Familiar, fue menor la asistencia de derechohabientes con enfermedades crónicas. Efecto: Continuar proporcionando medicamentos prescritos para el control de los pacientes con Diabetes Mellitus que acuden de forma subsecuente a las Unidades de Medicina Familiar del IMSS, a pesar de continuar presente el virus de COVID-19 en la población derechohabiente, con el objeto de mantener el control de esta enfermedad, para evitar la presencia de complicaciones a corto plazo. Otros Motivos:Información con base al comportamiento de enero-agosto, estimado para el mes de septiembre 2021.</t>
    </r>
  </si>
  <si>
    <r>
      <t xml:space="preserve">Porcentaje de pacientes en control adecuado de Hipertensión Arterial Sistémica en Medicina Familiar                  
</t>
    </r>
    <r>
      <rPr>
        <sz val="10"/>
        <rFont val="Soberana Sans"/>
        <family val="2"/>
      </rPr>
      <t xml:space="preserve"> Causa : Durante el periodo del tercer trimestre de 2021, aún se observan repercusiones por la pandemia por COVID-19, que ha provocado que el comportamiento del indicador sea menor a la meta esperada, como consecuencia de la baja asistencia a las Unidades de Medicina Familiar de los pacientes subsecuentes con diagnóstico de Hipertensión Arterial; toda vez que se continuan operando programas como atención en los Módulos de Atención Respiratoria en el Seguro Social (MARSS) y expedición de la Receta Resurtible en los derechohabientes que se identifican con buen control de su padecimiento, con la finalidad de disminuir en las salas de espera el riesgo de contagio y mantener la continuidad del tratamiento farmacológico por 3 meses para favorecer el control de la enfermedad, sin embargo, el número de consultas ha sido menor.  Efecto: En las Unidades de Medicina Familiar, no se ha interrumpido la atención en pacientes con enfermedades crónicas como la Hipertensión Arterial, a pesar de continuar presente en la población el virus de COVID-19, de tal forma que se pretende evitar la presencia de complicaciones a corto plazo, en este tipo de pacientes. Otros Motivos:Información con base al comportamiento de enero-agosto, estimado para el mes de septiembre 2021.</t>
    </r>
  </si>
  <si>
    <r>
      <t xml:space="preserve">    Porcentaje de pacientes con estancia prolongada (mayor de12 horas) en el área de observación del servicio de urgencias en unidades de segundo nivel    
</t>
    </r>
    <r>
      <rPr>
        <sz val="10"/>
        <rFont val="Soberana Sans"/>
        <family val="2"/>
      </rPr>
      <t xml:space="preserve"> Causa : Deficiente supervisión directiva. Déficit de recursos humanos. Infraestructura e insumos insuficientes para la demanda actual de atención. Déficit en el número de camas hospitalarias. No existen criterios de atención a padecimientos de mayor demanda que sean homologados (rutas críticas). Retraso en la realización de interconsultas y estudios auxiliares de diagnóstico. Efecto: Retraso en la atención de pacientes con urgencia real. Mala imagen institucional. Insatisfacción de los usuarios. Tiempos de espera prolongados. Saturación de las áreas de observación del servicio de urgencias. Otros Motivos:No se forman los suficientes médicos especialistas en urgencias que el instituto necesita. Derivado de la contingencia por pandemia de COVID-19, aún no se puede establecer la dirección del indicador, se toma como referencia el parámetro del año anterior, actualmente dicho reporte solo se registra hasta el mes de abril de 2021, se ajustará avance a medida que la normativa responsable (División de Información en Salud) publique sus resultado en fuentes institucionales oficiales DIS/IMSS.</t>
    </r>
  </si>
  <si>
    <r>
      <t xml:space="preserve">Oportunidad de inicio de la vigilancia prenatal    
</t>
    </r>
    <r>
      <rPr>
        <sz val="10"/>
        <rFont val="Soberana Sans"/>
        <family val="2"/>
      </rPr>
      <t xml:space="preserve"> Causa : Información al mes de agosto de 2021. La oportunidad de inicio de la vigilancia prenatal durante el primer trimestre de gestación, resultó en 49.7%. Se considera con un desempeño bajo, ya que se interpreta que solo 4 a 5 de cada 10 embarazadas acuden al inicio de su vigilancia prenatal dentro de las primeras 12 semanas y 6 días de la gestación. Efecto: La finalidad de iniciar tempranamente la atención prenatal es brindarle todas las acciones médico preventivas  para poder culminar la gestación a término, con la madre y el producto saludables. Otros Motivos:En la actualidad, ya no es obligatorio que la embarazada acuda a la atención prenatal, si ella no va a atenderse en el Instituto, simplemente con que se presente a partir de la semana 34 de gestación para la expedición de su incapacidad por maternidad, esto ha impactado de manera negativa en el cumplimiento de la meta.</t>
    </r>
  </si>
  <si>
    <r>
      <t xml:space="preserve">Promedio de atenciones prenatales por embarazada    
</t>
    </r>
    <r>
      <rPr>
        <sz val="10"/>
        <rFont val="Soberana Sans"/>
        <family val="2"/>
      </rPr>
      <t xml:space="preserve"> Causa : Información al mes de agosto de 2021. El promedio de atenciones prenatales por embarazada resultó 5.5, por abajo de la meta establecida para el periodo (6.0). Conforme al Manual Metodológico de Indicadores Médicos 2019-2024 del IMSS, se considera con un desempeño medio, ya que se traduce que cada embarazada acude menos a consulta de vigilancia prenatal en promedio de 5 ocasiones a su Unidad de Medicina Familiar.                Efecto: Se propicia que la embarazada asista a la vigilancia prenatal en forma periódica, lo cual contribuye a la detección oportuna de signos y síntomas que pudieran complicar el embarazo.  Otros Motivos:El logro de este indicador no se alcanzó debido a la pandemia por COVID-19, ya que como medida preventiva para evitar el contagio en mujeres embarazadas (población vulnerable) se  solicitó que no acudieran a consulta, salvo en caso de emergencia obstétrica.</t>
    </r>
  </si>
  <si>
    <r>
      <t xml:space="preserve">Eficacia del Proceso del Control de Ambientes Físicos
</t>
    </r>
    <r>
      <rPr>
        <sz val="10"/>
        <rFont val="Soberana Sans"/>
        <family val="2"/>
      </rPr>
      <t xml:space="preserve"> Causa : Se registró un avance de 86.23 en el periodo de julio a septiembre de 2021, por lo que se alcanzó un cumplimiento de 86.23 de la meta establecida,  debido en algunos casos a la vacancia de plazas de limpieza, sin embargo se continua dando prioridad a la limpieza de áreas de alto riesgo como: terapias intensivas, quirófanos, hospitalización, urgencias, hemodiálisis y CEyE sin desatender salas de espera, circulaciones, áreas de urgencia y consultorios entre otros servicios, manteniendo un nivel adecuado de limpieza en las mismas. Efecto: Toda vez que  las áreas administrativas en OOAD y de UMAE, han realizado la gestión para la cobertura de plazas vacantes, estas se cubren en diversos casos con personal temporal, y con apoyo de personal de otras unidades, así como dando continuidad a la capacitación continua en aspectos de limpieza y desinfección de áreas al personal de limpieza e higiene. Otros Motivos:Las Jefaturas de Departamento de Conservación y Servicios Generales (JDCSG) en Delegaciones y UMAE así como los Gerentes de Conservación en Centros Vacacionales, elaboran e integrarán mensualmente los Informes del NIC y el de los Indicadores de Desempeño de las Jefaturas y Gerencias de Conservación, considerando la meta programada para el NIC en el período determinado; mismos que envían al Área de Evaluación de la División de Conservación dentro de los primeros 10 días naturales de cada mes posterior al que se reporta, para su registro y validación, a fin de dar cumplimiento al proceso de elaboración del Informe del Nivel Integral de Conservación (NIC), el cual se elabora en un mes.</t>
    </r>
  </si>
  <si>
    <r>
      <t xml:space="preserve">Total de consultas de primera vez otorgadas en Unidades Médicas de Alta Especialidad
</t>
    </r>
    <r>
      <rPr>
        <sz val="10"/>
        <rFont val="Soberana Sans"/>
        <family val="2"/>
      </rPr>
      <t xml:space="preserve"> Causa : 1) Se obtuvo un cumplimiento del 73.19% respecto a la meta esperada en las consultas de especialidad de primera vez en las Unidades Médicas de Alta Especialidad ante la pandemia por el virus SARS-CoV2. 2) La consulta externa se suspendió de manera paulatina ante la pandemia de COVID-19, solo los servicios marcados como esenciales continuaron dando atención, a partir del 1o de Abril se inicia el plan de la Recuperación de los Servicios de Salud donde uno de los objetivos es recuperar la atención de la consulta externa. Efecto: 1) La suspensión de la consulta externa en las UMAE afectó de manera negativa el desempeño de este indicador. 2)Se inició la reactivación de la consulta externa de acuerdo con la Estrategia Nacional de Recuperación de Servicios de Salud frente a la Pandemia COVID-19, se han realizado jornadas nacionales y locales en las Unidades Médicas de Alta Especialidad con la finalidad de abatir el rezago de la consulta de especialidad, es posible que con los datos del mes de septiembre se alcance la meta comprometida. Otros Motivos:Información de los meses de julio y agosto otorgada por la División de Información en Salud.</t>
    </r>
  </si>
  <si>
    <r>
      <t xml:space="preserve">Total de cirugías electivas programadas en Unidades Médicas de Alta Especialidad
</t>
    </r>
    <r>
      <rPr>
        <sz val="10"/>
        <rFont val="Soberana Sans"/>
        <family val="2"/>
      </rPr>
      <t xml:space="preserve"> Causa : Se obtuvo un cumplimiento del 59.89% respecto a la meta esperada debido a: 1) Ante la pandemia secundaria a COVID 19, se suspendieron cirugías programadas en unidades médicas de alta especialidad que sufrieron reconversión, con el objetivo de evitar contagios en los derechohabientes y del equipo quirúrgico que participa en el evento. 2) Por la máxima reconversión hospitalaria solo se realizaron cirugías urgentes que ponían en peligro la vida.  Efecto: 1) La suspensión de las cirugías programadas afecto este indicador se inició la reactivación en los procesos quirúrgicos de acuerdo con la Estrategia Nacional de Recuperación de Servicios de Salud frente a la Pandemia COVID-19, se han realizado jornadas quirúrgicas nacionales y locales en las Unidades Médicas de Alta Especialidad con la finalidad de abatir las cirugías rezagadas.  2) En este momento se encuentra la "Estrategia a 120 días" a partir del 1o de septiembre, estas actividades se encuentran sujetas al comportamiento del semáforo epidemiológico de cada Estado donde se encuentra cada Unidad Médica de Alta Especialidad, cabe mencionar que la información es preliminar y aún falta reportar el mes de septiembre.  Otros Motivos:Información preliminar de los meses de julio y agosto, otorgada por la División de Información en Salud.</t>
    </r>
  </si>
  <si>
    <r>
      <t xml:space="preserve">Pacientes con diagnóstico de Hipertensión Arterial Sistémica que acuden de manera subsecuente a la consulta de Medicina Familiar                 
</t>
    </r>
    <r>
      <rPr>
        <sz val="10"/>
        <rFont val="Soberana Sans"/>
        <family val="2"/>
      </rPr>
      <t xml:space="preserve"> Causa : En el tercer trimestre de 2021, se identifica que el indicador referente a los pacientes que tienen Hipertensión Arterial, que acuden mensualmente para continuar con el control de este padecimiento, tuvo un resultado menor a la meta esperada, debido al comportamiento que aún mantiene la pandemia por COVID-19, sin embargo, se continúan realizando acciones para prevenir el riesgo de contagio en las salas de espera, como la atención en los Módulos de Atención Respiratoria en el Seguro Social (MARSS) y el uso de la Receta Resurtible implementada en las Unidades de Medicina Familiar, en beneficio de los pacientes que clínicamente se identifican con buen control, al proporcionarle tratamiento farmacológico por 3 meses, lo que repercute en la disminución de la asistencia de este grupo de personas a la unidad correspondiente. Efecto: Continuar otorgando tratamiento farmacológico, para el control de los pacientes que tienen el diagnóstico de Hipertensión Arterial y que asisten de manera subsecuente a las Unidades de Medicina Familiar (UMF), a pesar de la pandemia por COVID-19. Otros Motivos:Información con base al comportamiento de enero-agosto, estimado para el mes de septiembre 2021.</t>
    </r>
  </si>
  <si>
    <r>
      <t xml:space="preserve">Pacientes subsecuentes con diagnóstico de Diabetes Mellitus tipo 2         
</t>
    </r>
    <r>
      <rPr>
        <sz val="10"/>
        <rFont val="Soberana Sans"/>
        <family val="2"/>
      </rPr>
      <t xml:space="preserve"> Causa : Para el tercer trimestre de 2021, el número de pacientes subsecuentes con Diabetes Mellitus que acudieron a su Unidad de Medicina Familiar para su tratamiento, reflejó un menor resultado a lo programado para este periodo, debido a la presencia de casos activos por COVID-19 en la población, por lo tanto se reforzaron programas como la atención en los Módulos de Atención Respiratoria en el Seguro Social (MARSS) y expedición de la Receta Resurtible a los pacientes controlados, para disminuir el riesgo de contagio en los pacientes con Diabetes Mellitus, que constituyen un grupo vulnerable, y de esta manera cada 3 meses pueda acudir el paciente o un familiar a la farmacia para el surtimiento de su medicamento, y así dar continuidad al tratamiento para evitar el descontrol de su enfermedad. Efecto: En el grupo de pacientes que tienen diagnóstico de Diabetes Mellitus y que acuden de forma subsecuente a las Unidades de Medicina Familiar, continuar proporcionando el tratamiento farmacológico, para el control de esta enfermedad, aún a pesar de la presencia del virus de COVID-19 en la población.  Otros Motivos:Información con base al comportamiento de enero-agosto, estimado para el mes de septiembre 2021.</t>
    </r>
  </si>
  <si>
    <r>
      <t xml:space="preserve">Porcentaje de surtimiento de recetas médicas
</t>
    </r>
    <r>
      <rPr>
        <sz val="10"/>
        <rFont val="Soberana Sans"/>
        <family val="2"/>
      </rPr>
      <t xml:space="preserve"> Causa : El resultado del indicador Porcentaje de surtimiento de recetas médicas de enero a septiembre de 2021 muestra una disminución de más de 12 millones de recetas presentadas respecto del pronóstico considerado para el presente periodo del tercer trimestre. La principal causa en la disminución de emisión de recetas se debe al cambio en la demanda de servicios de atención médica originado por la epidemia del virus SARS-CoV2 (COVID-19). Otra causa ha sido el cambio para la adquisición de medicamentos a través del Instituto de Salud para el Bienestar (INSABI) y la Oficina de las Naciones Unidas de Servicios para Proyectos (UNOPS) para la compra consolidada de medicinas y otros materiales que avanza aunque no al nivel de las necesidades del sector.   Efecto: El nivel de atención de recetas de medicamentos en el tercer trimestre es de 91.64%, que presenta una disminución de -3.36%, respecto de la meta establecida para este periodo. Con la finalidad de contener situaciones que pongan en riesgo la continuidad de los tratamientos, se realizan actividades en materia de abasto con sustento en la normatividad institucional vigente para el abastecimiento de necesidades inmediatas y de corto plazo; se priorizan las compras para medicamentos de patente, fuente única y abasto crítico a fin de implementar acciones preventivas que eviten períodos de desabasto. Otros Motivos:Con fundamento en lo establecido en el artículo 10, fracción V, del Presupuesto de Egresos de la Federación para el ejercicio fiscal 2021, el artículo 31 fracción XXVI de la Ley Orgánica de la Administración Pública Federal de 2020, las cuales facultan a la Secretaría de Hacienda y Crédito Público (SHCP) a consolidar compras en todos los mercados de bienes y servicios, así como, la reforma a la Ley de Adquisiciones, Arrendamientos y Servicios del Sector Público, para la adquisición de bienes y contratación de servicios asociados con la salud, que permite realizar compras a través de la intermediación de organismos gubernamentales internacionales.</t>
    </r>
  </si>
  <si>
    <r>
      <t xml:space="preserve">Índice consultas de urgencias por 1000 derechohabientes en unidades de segundo nivel    
</t>
    </r>
    <r>
      <rPr>
        <sz val="10"/>
        <rFont val="Soberana Sans"/>
        <family val="2"/>
      </rPr>
      <t xml:space="preserve"> Causa : De conformidad con el Manual Metodológico de Indicadores Médicos vigente el indicador CAISN 05 se reporta con desempeño bajo a pesar de que la meta planeada se reporta con incremento en el número de consultas. Esto ocurre por lo siguiente: -Deficiente supervisión directiva -Menor demanda en los servicios de urgencias de segundo nivel por incremento de pacientes atendidos en el primer nivel de atención (UNIFILA). -Incremento de pacientes atendidos en atención médica continua del primer nivel. Efecto: Recurso humano desaprovechado. Infraestructura y recursos materiales sin uso eficiente. Otros Motivos:Mejor capacidad resolutiva en el primer nivel de atención. La información de este indicador se reporta solo de enero a agosto de 2021, se ajustará el avance a medida que la normativa responsable (División de Información en Salud) publique su resultado en la fuentes institucionales oficiales DIS/IMSS.</t>
    </r>
  </si>
  <si>
    <t>E012</t>
  </si>
  <si>
    <t>Prestaciones sociales</t>
  </si>
  <si>
    <t>9 - Otros de Seguridad Social y Asistencia Social</t>
  </si>
  <si>
    <t>8 - Prestaciones sociales eficientes</t>
  </si>
  <si>
    <t>Contribuir al bienestar social e igualdad mediante la mejora en el bienestar social de las personas con acceso a seguridad social y servicios de salud por afiliación al IMSS.</t>
  </si>
  <si>
    <r>
      <t>Proporción de personas con acceso a seguridad social que tienen acceso a servicios de salud por afiliación al IMSS.</t>
    </r>
    <r>
      <rPr>
        <i/>
        <sz val="10"/>
        <color indexed="30"/>
        <rFont val="Soberana Sans"/>
      </rPr>
      <t xml:space="preserve">
</t>
    </r>
  </si>
  <si>
    <t>(Personas con acceso a seguridad social y servicios de salud por afiliación al IMSS en el año t / Personas en situación de pobreza o vulnerabilidad en el año t)*100</t>
  </si>
  <si>
    <t xml:space="preserve">Porcentaje de la población </t>
  </si>
  <si>
    <t>Estratégico-Eficacia-Bienal</t>
  </si>
  <si>
    <t>Personas con acceso a seguridad social y servicios de salud por afiliación al IMSS mejoran su bienestar social</t>
  </si>
  <si>
    <r>
      <t>Variación porcentual de satisfacción con la vida reportada por afiliados al IMSS respecto no afiliados al IMSS</t>
    </r>
    <r>
      <rPr>
        <i/>
        <sz val="10"/>
        <color indexed="30"/>
        <rFont val="Soberana Sans"/>
      </rPr>
      <t xml:space="preserve">
</t>
    </r>
  </si>
  <si>
    <t>(Calificación de satisfacción con la vida declarada por afiliados IMSS en el año t/ Calificación de satisfacción con la vida declarada por NO afiliados IMSS en el año t)-1 *100</t>
  </si>
  <si>
    <t>Variación porcentual</t>
  </si>
  <si>
    <r>
      <t>Índice de prestaciones sociales (IPS)</t>
    </r>
    <r>
      <rPr>
        <i/>
        <sz val="10"/>
        <color indexed="30"/>
        <rFont val="Soberana Sans"/>
      </rPr>
      <t xml:space="preserve">
</t>
    </r>
  </si>
  <si>
    <t>IPS=[(Porcentaje obtenido en el Nivel Integral de Conservación en los Centros Vacacionales en el año t)+ (Porcentaje de satisfacción de los servicios otorgados en los Velatorios IMSS-FIBESO en el año t)+ (Porcentaje de cursos y talleres impartidos respecto los planeados en el año t)]/3</t>
  </si>
  <si>
    <t>Índice</t>
  </si>
  <si>
    <t>A Cursos y talleres de capacitación y adiestramiento técnico, promoción de la salud, cultura física y deporte y desarrollo cultural otorgados</t>
  </si>
  <si>
    <r>
      <t>Tasa de Variación de usuarios de cursos y talleres de cultura  física y deporte , capacitación y adiestramiento  técnico, desarrollo cultural y promoción de la salud realizados respecto al periodo anterior</t>
    </r>
    <r>
      <rPr>
        <i/>
        <sz val="10"/>
        <color indexed="30"/>
        <rFont val="Soberana Sans"/>
      </rPr>
      <t xml:space="preserve">
</t>
    </r>
  </si>
  <si>
    <t>[( Usuarios de cursos y talleres de capacitación y adiestramiento, promoción de la salud, cultura y deporte y desarrollo cultural  en el periodo / Usuarios de cursos y talleres de capacitación y adiestramiento, promoción de la salud, cultura y deporte y desarrollo cultural  en el periodo anterior)-1]*100</t>
  </si>
  <si>
    <t>B Servicios funerarios prestados</t>
  </si>
  <si>
    <r>
      <t>Variación porcentual de servicios funerarios contratados respecto al mismo periodo del año anterior</t>
    </r>
    <r>
      <rPr>
        <i/>
        <sz val="10"/>
        <color indexed="30"/>
        <rFont val="Soberana Sans"/>
      </rPr>
      <t xml:space="preserve">
</t>
    </r>
  </si>
  <si>
    <t xml:space="preserve">(Número de servicios contratados al trimestre n del año t / Número de servicios contratados al trimestre n del año t-1) * 100 </t>
  </si>
  <si>
    <t>C Centros Vacacionales que propician actividades de esparcimiento (recreación, deporte e integración) visitados</t>
  </si>
  <si>
    <r>
      <t>Variación porcentual de los usuarios atendidos en los centros vacacionales que propician actividades de esparcimiento</t>
    </r>
    <r>
      <rPr>
        <i/>
        <sz val="10"/>
        <color indexed="30"/>
        <rFont val="Soberana Sans"/>
      </rPr>
      <t xml:space="preserve">
</t>
    </r>
  </si>
  <si>
    <t xml:space="preserve">[(Número de usuarios atendidos al trimestre n del año t / Número de usuarios atendidos al trimestre n del año t-1)] * 100 </t>
  </si>
  <si>
    <t>A 1 Programar cursos y talleres de bienestar social</t>
  </si>
  <si>
    <r>
      <t>% de inscritos a cursos y talleres de Bienestar Social</t>
    </r>
    <r>
      <rPr>
        <i/>
        <sz val="10"/>
        <color indexed="30"/>
        <rFont val="Soberana Sans"/>
      </rPr>
      <t xml:space="preserve">
</t>
    </r>
  </si>
  <si>
    <t>(No. de personas inscritas a cursos y talleres de Bienestar Social/No. de personas inscritas a cursos y talleres de Bienestar Social Programadas)*100</t>
  </si>
  <si>
    <t>A 2 Programar cursos y talleres de capacitación y adiestramiento técnico</t>
  </si>
  <si>
    <r>
      <t xml:space="preserve">% de inscritos a cursos y talleres de Capacitación y Adiestramiento Técnico </t>
    </r>
    <r>
      <rPr>
        <i/>
        <sz val="10"/>
        <color indexed="30"/>
        <rFont val="Soberana Sans"/>
      </rPr>
      <t xml:space="preserve">
</t>
    </r>
  </si>
  <si>
    <t>(No. de personas inscritas a cursos y talleres de Capacitación y Adiestramiento Técnico/No. de personas inscritas a cursos y talleres de Capacitación y Adiestramiento Técnico Programadas)*100</t>
  </si>
  <si>
    <t>A 3 Programar cursos y talleres de Cultura Física y Deporte</t>
  </si>
  <si>
    <r>
      <t>% de inscritos a cursos y talleres de Cultura Física y Deporte</t>
    </r>
    <r>
      <rPr>
        <i/>
        <sz val="10"/>
        <color indexed="30"/>
        <rFont val="Soberana Sans"/>
      </rPr>
      <t xml:space="preserve">
</t>
    </r>
  </si>
  <si>
    <t>(No. de personas inscritas a cursos y talleres de Cultura Física y Deporte/No. de personas inscritas a cursos y talleres de Cultura Física y Deporte Programadas)*100</t>
  </si>
  <si>
    <t>A 4 Programar cursos y talleres de desarrollo cultural</t>
  </si>
  <si>
    <r>
      <t>% de inscritos a cursos y talleres de Desarrollo Cultural</t>
    </r>
    <r>
      <rPr>
        <i/>
        <sz val="10"/>
        <color indexed="30"/>
        <rFont val="Soberana Sans"/>
      </rPr>
      <t xml:space="preserve">
</t>
    </r>
  </si>
  <si>
    <t>(No. de personas inscritas a cursos y talleres de Desarrollo Cultural/No. de personas inscritas a cursos y talleres de Desarrollo Cultural Programadas)*100</t>
  </si>
  <si>
    <t>A 5 Programar cursos y talleres de promoción a la salud</t>
  </si>
  <si>
    <r>
      <t xml:space="preserve">% de inscritos a cursos y talleres de Promoción de la Salud </t>
    </r>
    <r>
      <rPr>
        <i/>
        <sz val="10"/>
        <color indexed="30"/>
        <rFont val="Soberana Sans"/>
      </rPr>
      <t xml:space="preserve">
</t>
    </r>
  </si>
  <si>
    <t>(No. de personas inscritas a cursos y talleres de Promoción de la Salud/No. de personas inscritas a cursos y talleres de Promoción de la Salud Programadas)*100</t>
  </si>
  <si>
    <t>B 6 Supervisión de Velatorios</t>
  </si>
  <si>
    <r>
      <t>Porcentaje de cumplimiento  de visitas de supervisión para velatorios del IMSS</t>
    </r>
    <r>
      <rPr>
        <i/>
        <sz val="10"/>
        <color indexed="30"/>
        <rFont val="Soberana Sans"/>
      </rPr>
      <t xml:space="preserve">
</t>
    </r>
  </si>
  <si>
    <t>(Número de visitas de supervisión realizadas al cuatrimestre n del año t/Número de visitas de supervisión programadas al cuatrimestre n del año t)*100</t>
  </si>
  <si>
    <t>Gestión-Eficacia-Cuatrimestral</t>
  </si>
  <si>
    <t>B 7 Promoción y difusión de servicios funerarios</t>
  </si>
  <si>
    <r>
      <t>Variación porcentual de pláticas de promoción y difusión de velatorios respecto al año inmediato anterior</t>
    </r>
    <r>
      <rPr>
        <i/>
        <sz val="10"/>
        <color indexed="30"/>
        <rFont val="Soberana Sans"/>
      </rPr>
      <t xml:space="preserve">
</t>
    </r>
  </si>
  <si>
    <t>(Número de pláticas de promoción y difusión de velatorios realizadas al trimestre n del año t /Número pláticas de promoción y difusión de velatorios realizadas al trimestre n del año t-1 ) * 100</t>
  </si>
  <si>
    <t>C 8 Promoción de servicios de los Centros Vacacionales IMSS</t>
  </si>
  <si>
    <r>
      <t>Porcentaje de usuarios que utilizan algún descuento en las tarifas, respecto del total de usuarios registrados</t>
    </r>
    <r>
      <rPr>
        <i/>
        <sz val="10"/>
        <color indexed="30"/>
        <rFont val="Soberana Sans"/>
      </rPr>
      <t xml:space="preserve">
</t>
    </r>
  </si>
  <si>
    <t>(Número de usuarios que utilizan algún descuento en las tarifas de CV al trimestre n del año t / Número total de usuarios en los CV al trimestre n del año t)*100</t>
  </si>
  <si>
    <r>
      <t>Porcentaje de personas usuarias que se enteraron de los servicios a través de la promoción y difusión de Centros Vacacionales en Internet</t>
    </r>
    <r>
      <rPr>
        <i/>
        <sz val="10"/>
        <color indexed="30"/>
        <rFont val="Soberana Sans"/>
      </rPr>
      <t xml:space="preserve">
</t>
    </r>
  </si>
  <si>
    <t xml:space="preserve">(Número de personas usuarias que reportaron enterarse del CV a través de Internet en la encuesta de salida al trimestre n del año t/ Número total de personas que contestaron la encuesta al visitar los CV al trimestre n del año t) *100 </t>
  </si>
  <si>
    <r>
      <t xml:space="preserve">Proporción de personas con acceso a seguridad social que tienen acceso a servicios de salud por afiliación al IMSS.
</t>
    </r>
    <r>
      <rPr>
        <sz val="10"/>
        <rFont val="Soberana Sans"/>
        <family val="2"/>
      </rPr>
      <t>Sin Información,Sin Justificación</t>
    </r>
  </si>
  <si>
    <r>
      <t xml:space="preserve">Variación porcentual de satisfacción con la vida reportada por afiliados al IMSS respecto no afiliados al IMSS
</t>
    </r>
    <r>
      <rPr>
        <sz val="10"/>
        <rFont val="Soberana Sans"/>
        <family val="2"/>
      </rPr>
      <t>Sin Información,Sin Justificación</t>
    </r>
  </si>
  <si>
    <r>
      <t xml:space="preserve">Índice de prestaciones sociales (IPS)
</t>
    </r>
    <r>
      <rPr>
        <sz val="10"/>
        <rFont val="Soberana Sans"/>
        <family val="2"/>
      </rPr>
      <t>Sin Información,Sin Justificación</t>
    </r>
  </si>
  <si>
    <r>
      <t xml:space="preserve">Tasa de Variación de usuarios de cursos y talleres de cultura  física y deporte , capacitación y adiestramiento  técnico, desarrollo cultural y promoción de la salud realizados respecto al periodo anterior
</t>
    </r>
    <r>
      <rPr>
        <sz val="10"/>
        <rFont val="Soberana Sans"/>
        <family val="2"/>
      </rPr>
      <t xml:space="preserve"> Causa :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114,308 personas a nivel nacional, lo que representó el  9.6% de la meta programada para el tercer trimestre de 2021. Las variaciones porcentuales negativas del Programa Presupuestario E012 ¿Prestaciones Sociales¿ (PP E12) en los indicadores del segundo trimestre de 2021, se debe a que, una de las acciones de la Jornada Nacional de Sana Distancia por la contingencia del virus Sars-Cov-2 (COVID-19) es la suspensión de actividades no esenciales, que son aquellas que no afectan la actividad sustantiva de una organización pública, social o privada o los derechos de los usuarios, motivo por el cual, los Centros de Seguridad Social (CSS) del IMSS, suspendieron actividades al público a partir del 23 de marzo de 2020, lo que originó que no se efectuaran inscripciones a cursos y talleres. La variable que integra los indicadores que dan seguimiento al avance de las metas del Pp E012, en su mayoría es el número de usuarios o asistentes, por tal motivo, no se alcanzaron las metas propuestas por lo antes expuesto.  Efecto: En el área de Promoción de la Salud y a fin de contribuir a la formación de una cultura de salud, prevenir enfermedades y accidentes e incidir en la superación del nivel de vida, en cursos y talleres, se benefició a 22,189 personas, lo que representó el  8.46% de la meta programada para el Tercer trimestre de 2021. En Desarrollo Cultural, se impartieron cursos y talleres en las disciplinas de teatro, danza folclórica, danza creativa, ritmos afrolatinos y baile de salón, música instrumental y vocal, artes visuales y artesanías a 11,382 inscritos, lo que represento un avance del 10.64% de la meta programada para el Tercer trimestre de 2021.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52 mil 263 inscritos, se logró el 10.10% de la meta programada para el Tercer trimestre de 2021.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28,669 inscritos en el periodo que representa el 10.00% de la meta programada para el Tercer trimestre de 2021.   Otros Motivos:Cabe señalar que, los CSS están elaborando protocolos de apertura con medios de difusión y promoción, para poder otorgar los servicios con las medidas de seguridad necesarias, una vez que así lo permitan las autoridades competentes.   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simplificación de operaciones, mejora en el registro de información y en consecuencia en la medición de impacto del servicio, para así poder lograr una mayor cobertura de usuarios. </t>
    </r>
  </si>
  <si>
    <r>
      <t xml:space="preserve">Variación porcentual de servicios funerarios contratados respecto al mismo periodo del año anterior
</t>
    </r>
    <r>
      <rPr>
        <sz val="10"/>
        <rFont val="Soberana Sans"/>
        <family val="2"/>
      </rPr>
      <t xml:space="preserve"> Causa : Los Velatorios IMSS lograron captar un 5.71% por arriba de la meta de servicios para el periodo enero-septiembre, lo anterior; debido a que los Velatorios lograron resultados por arriba de lo establecido. Efecto: Se logró dar cumplimiento  a la meta establecida. Otros Motivos:Para obtener un resultado favorable respecto a la meta, durante el ejercicio 2021; y de acuerdo a la continuidad de la pandemia del COVID-19, se espera que se puedan ofrecer la diversidad de servicios con que cuentan los Velatorios IMSS, además de que se implementará el proyecto de Estrategia de Comercialización, con el fin de fortalecer la promoción y difusión de los servicios funerarios entre la población derechohabiente del IMSS y público en general.</t>
    </r>
  </si>
  <si>
    <r>
      <t xml:space="preserve">Variación porcentual de los usuarios atendidos en los centros vacacionales que propician actividades de esparcimiento
</t>
    </r>
    <r>
      <rPr>
        <sz val="10"/>
        <rFont val="Soberana Sans"/>
        <family val="2"/>
      </rPr>
      <t xml:space="preserve"> Causa : Las acciones de promoción y difusión implementadas desde la re apertura de los CCVV, han incentivado gradualmente la afluencia de usuarios tanto del segmento individual como del de grupos y convenciones. En ese sentido, la publicación de diversos contenidos en medios electrónicos y las promociones diseñadas para reactivar la operación de los CCVV, han atraído a más usuarios y visitantes. Efecto: Se observa un incremento en la cantidad de usuarios que visitaron los CCVV de 39.5% en el relación con el año anterior, lo cual representa una recuperación favorable pese a las restricciones y recomendaciones emitidas por las autoridades sanitarias, tanto Federales como Estatales, en cuanto a los aforos permitidos permitidos por tipo de servicio. Otros Motivos:Las constantes actualizaciones del semáforo epidemiológico en cada Estado y por ende, las restricciones en los aforos por tipo de servicio, han afectado directamente la decisión de los usuarios para realizar viajes, ya que aún temen estar expuestos a posibles contagios por COVID-19. Cabe destacar, que los CCVV implementan todas las medidas sanitarias para contener contagios y salvaguardar la integridad de usuarios y colaboradores.</t>
    </r>
  </si>
  <si>
    <r>
      <t xml:space="preserve">% de inscritos a cursos y talleres de Bienestar Social
</t>
    </r>
    <r>
      <rPr>
        <sz val="10"/>
        <rFont val="Soberana Sans"/>
        <family val="2"/>
      </rPr>
      <t xml:space="preserve"> Causa :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114,308 personas a nivel nacional, lo que representó el  9.6% de la meta programada para el tercer trimestre de 2021. Las variaciones porcentuales negativas del Programa Presupuestario E012 ¿Prestaciones Sociales¿ (PP E12) en los indicadores del segundo trimestre de 2021, se debe a que, una de las acciones de la Jornada Nacional de Sana Distancia por la contingencia del virus Sars-Cov-2 (COVID-19) es la suspensión de actividades no esenciales, que son aquellas que no afectan la actividad sustantiva de una organización pública, social o privada o los derechos de los usuarios, motivo por el cual, los Centros de Seguridad Social (CSS) del IMSS, suspendieron actividades al público a partir del 23 de marzo de 2020, lo que originó que no se efectuaran inscripciones a cursos y talleres. La variable que integra los indicadores que dan seguimiento al avance de las metas del Pp E012, en su mayoría es el número de usuarios o asistentes, por tal motivo, no se alcanzaron las metas propuestas por lo antes expuesto.  Efecto: En el área de Promoción de la Salud y a fin de contribuir a la formación de una cultura de salud, prevenir enfermedades y accidentes e incidir en la superación del nivel de vida, en cursos y talleres, se benefició a 22,189 personas, lo que representó el  8.46% de la meta programada para el Tercer trimestre de 2021. En Desarrollo Cultural, se impartieron cursos y talleres en las disciplinas de teatro, danza folclórica, danza creativa, ritmos afrolatinos y baile de salón, música instrumental y vocal, artes visuales y artesanías a 11,382 inscritos, lo que represento un avance del 10.64% de la meta programada para el Tercer trimestre de 2021.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52 mil 263 inscritos, se logró el 10.10% de la meta programada para el Tercer trimestre de 2021.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28,669 inscritos en el periodo que representa el 10.00% de la meta programada para el Tercer trimestre de 2021.   Otros Motivos:Cabe señalar que, los CSS están elaborando protocolos de apertura con medios de difusión y promoción, para poder otorgar los servicios con las medidas de seguridad necesarias, una vez que así lo permitan las autoridades competentes.   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simplificación de operaciones, mejora en el registro de información y en consecuencia en la medición de impacto del servicio, para así poder lograr una mayor cobertura de usuarios. </t>
    </r>
  </si>
  <si>
    <r>
      <t xml:space="preserve">% de inscritos a cursos y talleres de Capacitación y Adiestramiento Técnico 
</t>
    </r>
    <r>
      <rPr>
        <sz val="10"/>
        <rFont val="Soberana Sans"/>
        <family val="2"/>
      </rPr>
      <t xml:space="preserve"> Causa :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114,308 personas a nivel nacional, lo que representó el  9.6% de la meta programada para el tercer trimestre de 2021. Las variaciones porcentuales negativas del Programa Presupuestario E012 ¿Prestaciones Sociales¿ (PP E12) en los indicadores del segundo trimestre de 2021, se debe a que, una de las acciones de la Jornada Nacional de Sana Distancia por la contingencia del virus Sars-Cov-2 (COVID-19) es la suspensión de actividades no esenciales, que son aquellas que no afectan la actividad sustantiva de una organización pública, social o privada o los derechos de los usuarios, motivo por el cual, los Centros de Seguridad Social (CSS) del IMSS, suspendieron actividades al público a partir del 23 de marzo de 2020, lo que originó que no se efectuaran inscripciones a cursos y talleres. La variable que integra los indicadores que dan seguimiento al avance de las metas del Pp E012, en su mayoría es el número de usuarios o asistentes, por tal motivo, no se alcanzaron las metas propuestas por lo antes expuesto.  Efecto: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28,669 inscritos en el periodo que representa el 10.00% de la meta programada para el Tercer trimestre de 2021.  Otros Motivos:Cabe señalar que, los CSS están elaborando protocolos de apertura con medios de difusión y promoción, para poder otorgar los servicios con las medidas de seguridad necesarias, una vez que así lo permitan las autoridades competentes.   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simplificación de operaciones, mejora en el registro de información y en consecuencia en la medición de impacto del servicio, para así poder lograr una mayor cobertura de usuarios. </t>
    </r>
  </si>
  <si>
    <r>
      <t xml:space="preserve">% de inscritos a cursos y talleres de Cultura Física y Deporte
</t>
    </r>
    <r>
      <rPr>
        <sz val="10"/>
        <rFont val="Soberana Sans"/>
        <family val="2"/>
      </rPr>
      <t xml:space="preserve"> Causa :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114,308 personas a nivel nacional, lo que representó el  9.6% de la meta programada para el tercer trimestre de 2021. Las variaciones porcentuales negativas del Programa Presupuestario E012 ¿Prestaciones Sociales¿ (PP E12) en los indicadores del segundo trimestre de 2021, se debe a que, una de las acciones de la Jornada Nacional de Sana Distancia por la contingencia del virus Sars-Cov-2 (COVID-19) es la suspensión de actividades no esenciales, que son aquellas que no afectan la actividad sustantiva de una organización pública, social o privada o los derechos de los usuarios, motivo por el cual, los Centros de Seguridad Social (CSS) del IMSS, suspendieron actividades al público a partir del 23 de marzo de 2020, lo que originó que no se efectuaran inscripciones a cursos y talleres. La variable que integra los indicadores que dan seguimiento al avance de las metas del Pp E012, en su mayoría es el número de usuarios o asistentes, por tal motivo, no se alcanzaron las metas propuestas por lo antes expuesto.  Efecto: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52 mil 263 inscritos, se logró el 10.10% de la meta programada para el Tercer trimestre de 2021.  Otros Motivos:Cabe señalar que, los CSS están elaborando protocolos de apertura con medios de difusión y promoción, para poder otorgar los servicios con las medidas de seguridad necesarias, una vez que así lo permitan las autoridades competentes.   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simplificación de operaciones, mejora en el registro de información y en consecuencia en la medición de impacto del servicio, para así poder lograr una mayor cobertura de usuarios.   </t>
    </r>
  </si>
  <si>
    <r>
      <t xml:space="preserve">% de inscritos a cursos y talleres de Desarrollo Cultural
</t>
    </r>
    <r>
      <rPr>
        <sz val="10"/>
        <rFont val="Soberana Sans"/>
        <family val="2"/>
      </rPr>
      <t xml:space="preserve"> Causa :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114,308 personas a nivel nacional, lo que representó el  9.6% de la meta programada para el tercer trimestre de 2021. Las variaciones porcentuales negativas del Programa Presupuestario E012 ¿Prestaciones Sociales¿ (PP E12) en los indicadores del segundo trimestre de 2021, se debe a que, una de las acciones de la Jornada Nacional de Sana Distancia por la contingencia del virus Sars-Cov-2 (COVID-19) es la suspensión de actividades no esenciales, que son aquellas que no afectan la actividad sustantiva de una organización pública, social o privada o los derechos de los usuarios, motivo por el cual, los Centros de Seguridad Social (CSS) del IMSS, suspendieron actividades al público a partir del 23 de marzo de 2020, lo que originó que no se efectuaran inscripciones a cursos y talleres. La variable que integra los indicadores que dan seguimiento al avance de las metas del Pp E012, en su mayoría es el número de usuarios o asistentes, por tal motivo, no se alcanzaron las metas propuestas por lo antes expuesto.  Efecto: En Desarrollo Cultural, se impartieron cursos y talleres en las disciplinas de teatro, danza folclórica, danza creativa, ritmos afrolatinos y baile de salón, música instrumental y vocal, artes visuales y artesanías a 11,382 inscritos, lo que represento un avance del 10.64% de la meta programada para el Tercer trimestre de 2021. Otros Motivos:Cabe señalar que, los CSS están elaborando protocolos de apertura con medios de difusión y promoción, para poder otorgar los servicios con las medidas de seguridad necesarias, una vez que así lo permitan las autoridades competentes.   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simplificación de operaciones, mejora en el registro de información y en consecuencia en la medición de impacto del servicio, para así poder lograr una mayor cobertura de usuarios.  </t>
    </r>
  </si>
  <si>
    <r>
      <t xml:space="preserve">% de inscritos a cursos y talleres de Promoción de la Salud 
</t>
    </r>
    <r>
      <rPr>
        <sz val="10"/>
        <rFont val="Soberana Sans"/>
        <family val="2"/>
      </rPr>
      <t xml:space="preserve"> Causa :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114,308 personas a nivel nacional, lo que representó el  9.6% de la meta programada para el tercer trimestre de 2021. Las variaciones porcentuales negativas del Programa Presupuestario E012 ¿Prestaciones Sociales¿ (PP E12) en los indicadores del segundo trimestre de 2021, se debe a que, una de las acciones de la Jornada Nacional de Sana Distancia por la contingencia del virus Sars-Cov-2 (COVID-19) es la suspensión de actividades no esenciales, que son aquellas que no afectan la actividad sustantiva de una organización pública, social o privada o los derechos de los usuarios, motivo por el cual, los Centros de Seguridad Social (CSS) del IMSS, suspendieron actividades al público a partir del 23 de marzo de 2020, lo que originó que no se efectuaran inscripciones a cursos y talleres. La variable que integra los indicadores que dan seguimiento al avance de las metas del Pp E012, en su mayoría es el número de usuarios o asistentes, por tal motivo, no se alcanzaron las metas propuestas por lo antes expuesto.   Efecto: En el área de Promoción de la Salud y a fin de contribuir a la formación de una cultura de salud, prevenir enfermedades y accidentes e incidir en la superación del nivel de vida, en cursos y talleres, se benefició a 22,189 personas, lo que representó el 8.49% de la meta programada para el Tercer trimestre de 2021. Otros Motivos:Cabe señalar que, los CSS están elaborando protocolos de apertura con medios de difusión y promoción, para poder otorgar los servicios con las medidas de seguridad necesarias, una vez que así lo permitan las autoridades competentes.   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simplificación de operaciones, mejora en el registro de información y en consecuencia en la medición de impacto del servicio, para así poder lograr una mayor cobertura de usuarios. </t>
    </r>
  </si>
  <si>
    <r>
      <t xml:space="preserve">Porcentaje de cumplimiento  de visitas de supervisión para velatorios del IMSS
</t>
    </r>
    <r>
      <rPr>
        <sz val="10"/>
        <rFont val="Soberana Sans"/>
        <family val="2"/>
      </rPr>
      <t xml:space="preserve"> Causa : Se realizaron 35 de las 54 supervisiones que se tienen programadas a los Velatorios por parte de las Delegaciones correspondiente al periodo de enero-agosto de 2021, siendo un avance del 64.81%. Los Velatorios que no realizaron dichas supervisiones fueron: Doctores, Toluca y Monterrey derivado de la situación que se tenía por la pandemia por SAR s COV2 (COVID-19); sin embargo, el Velatorio Mérida y Villahermosa realizaron dos supervisiones durante el periodo mencionado, razón por la cual se logra este porcentaje. Efecto: No se logró el cumplimiento de la meta establecida con motivo de la contingencia declarada por el Gobierno Federal y acatando la instrucción de confinamiento y evitar el desplazamiento de personas. Otros Motivos:Derivado de la situación por la pandemia del COVID-19, los Jefes de Oficina de Sociales de Ingreso que se encuentran lejos de los Velatorios, están implementando actividades o modificando el calendario programado, dependiendo de la semaforización en que se encuentre su Estado, a fin de dar cumplimiento con el número de supervisiones al final del ejercicio. Es importante precisar que en el método de cálculo del indicador, en particular al denominador se refiere a una meta acumulada (anual) y no una meta por cuatrimestre.  Finalmente, el cálculo del denominador del primer cuatrimestre es de 54 y no 18 como se reportó, dando este, un avance de cumplimiento del primer cuatrimestre de 31.48%.</t>
    </r>
  </si>
  <si>
    <r>
      <t xml:space="preserve">Variación porcentual de pláticas de promoción y difusión de velatorios respecto al año inmediato anterior
</t>
    </r>
    <r>
      <rPr>
        <sz val="10"/>
        <rFont val="Soberana Sans"/>
        <family val="2"/>
      </rPr>
      <t xml:space="preserve"> Causa : Los Velatorios IMSS obtuvieron el 46.45% por arriba de la meta programada para el periodo de enero-septiembre, toda vez que se cuenta con promotores en casi todos los Velatorios, sin embargo, derivado de la contingencia del COVID-19 las pláticas de promoción y difusión de los servicios funerarios, se otorgan de manera controlada de acuerdo a la semaforización en que se encuentre el Estado en donde se encuentran ubicados los Velatorios IMSS. Efecto: Se logró dar cumplimiento  a la meta establecida. Otros Motivos:Derivado de la contingencia por COVID-19, una vez que se cambia el color se la semaforización en los estados se retomará el ejercicio de la contratación de promotores por parte del FIBESO, así como el programa de comercialización de los nuevos paquetes y previsión funeraria, a fin de obtener el mejor resultado posible y viable para el ejercicio 2021.</t>
    </r>
  </si>
  <si>
    <r>
      <t xml:space="preserve">Porcentaje de usuarios que utilizan algún descuento en las tarifas, respecto del total de usuarios registrados
</t>
    </r>
    <r>
      <rPr>
        <sz val="10"/>
        <rFont val="Soberana Sans"/>
        <family val="2"/>
      </rPr>
      <t xml:space="preserve"> Causa : Las afectaciones económicas entre la población, a consecuencia del COVID-19, se siguen reflejando en las actividades comerciales, de servicios y turismo. Por lo anterior, durante el tercer trimestre de 2021, se impulsó la difusión de descuentos con la finalidad de apoyar principalmente a los sectores más vulnerables, promoviendo el esparcimiento así como la realización de actividades culturales y recreativas. Efecto: Durante el tercer trimestre de 2021, se aplicaron 47,803 descuentos, es decir, 33,769 más que los registrados durante el trimestre anterior. Lo anterior, refleja la importancia de implementar desccuentos como una medida que permita mitigar los efectos económicos negativos que ha generado la contingencia sanitaria sobre las familias mexicanas y garantizar a la población en general el acceso a las prestaciones sociales institucionales, sin sacrificar acciones que contribuyan a su bienestar. Otros Motivos:</t>
    </r>
  </si>
  <si>
    <r>
      <t xml:space="preserve">Porcentaje de personas usuarias que se enteraron de los servicios a través de la promoción y difusión de Centros Vacacionales en Internet
</t>
    </r>
    <r>
      <rPr>
        <sz val="10"/>
        <rFont val="Soberana Sans"/>
        <family val="2"/>
      </rPr>
      <t xml:space="preserve"> Causa : El impulso que se está dando a las acciones contempladas en el Plan de Promoción y Difusión, contribuyen a motivar la afluencia de usuarios y visitantes a los CCVV tras su reapertura. Con lo anterior, es posible retomar el proceso para la aplicación de Encuestas de Calidad en el Servicio (ECS), las cuales permiten conocer entre otros datos, el medio por el cual se enteraron los ususarios de los servicios proporcionados por los CCVV a la población en general. Efecto: Se observa un importante aumento en el número de usuarios que han respondido la ECS e indican que se enteraron de los CCVV a través de internet (promociones, avisos, boletines, página web, redes sociales, etc.). Esta medida, contribuye a identificar el impacto que tienen las herramientas comerciales utilizadas para promover la reapertura de los CCVV, los diferentes descuentos que pueden ser aplicados así como las medidas implementadas para ofrecer lugares de recreación y esparcimiento seguros. Otros Motivos:Es importante destacar, que debido al temor de los visitantes ante posibles contagios por COVID-19, se ha observado muy poca participación para responder las encuestas. No obstante, aunque se ha implemntado el uso de plataformas electrónicas para sustituir las encuestas impresas, no se ha logrado cumplir con el objetivo deseado.</t>
    </r>
  </si>
  <si>
    <t>K012</t>
  </si>
  <si>
    <t>Proyectos de infraestructura social de asistencia y seguridad social</t>
  </si>
  <si>
    <t>Contribuir al bienestar social e igualdad mediante el desarrollo de infraestructura médica</t>
  </si>
  <si>
    <r>
      <t>Esperanza de vida al nacer</t>
    </r>
    <r>
      <rPr>
        <i/>
        <sz val="10"/>
        <color indexed="30"/>
        <rFont val="Soberana Sans"/>
      </rPr>
      <t xml:space="preserve">
</t>
    </r>
  </si>
  <si>
    <t>La población derechohabiente del IMSS cuenta con infraestructura médica nueva y ampliada</t>
  </si>
  <si>
    <r>
      <t>Camas censables por mil derechohabientes</t>
    </r>
    <r>
      <rPr>
        <i/>
        <sz val="10"/>
        <color indexed="30"/>
        <rFont val="Soberana Sans"/>
      </rPr>
      <t xml:space="preserve">
</t>
    </r>
  </si>
  <si>
    <t>(Número de camas censables en operación en el período t / Total de población derechohabiente en el período  t) x 1,000</t>
  </si>
  <si>
    <t>Razón por mil derechohabientes</t>
  </si>
  <si>
    <r>
      <t>Consultorios de Medicina Familiar por cada seis mil derechohabientes</t>
    </r>
    <r>
      <rPr>
        <i/>
        <sz val="10"/>
        <color indexed="30"/>
        <rFont val="Soberana Sans"/>
      </rPr>
      <t xml:space="preserve">
</t>
    </r>
  </si>
  <si>
    <t>(Número de consultorios de medicina familiar en operación en el período t / Total de población derechohabiente adscrita a la UMF en el período t) * 6,000</t>
  </si>
  <si>
    <t>Razón por seis mil derechohabientes</t>
  </si>
  <si>
    <t>A Infraestructura médica desarrollada</t>
  </si>
  <si>
    <r>
      <t>Porcentaje de obras concluidas respecto al Programa de Obras y su equipamiento del IMSS</t>
    </r>
    <r>
      <rPr>
        <i/>
        <sz val="10"/>
        <color indexed="30"/>
        <rFont val="Soberana Sans"/>
      </rPr>
      <t xml:space="preserve">
</t>
    </r>
  </si>
  <si>
    <t>(Sumatoria de obras concluidas al período t / Total de obras consideradas en el Programa Anual de Obras para concluir al período t) * 100</t>
  </si>
  <si>
    <t>Porcentaje de obras concluidas</t>
  </si>
  <si>
    <t>A 1 Planeación de infraestructura médica y ampliada</t>
  </si>
  <si>
    <r>
      <t>Porcentaje de cumplimiento de avance físico del Programa Anual de Obras</t>
    </r>
    <r>
      <rPr>
        <i/>
        <sz val="10"/>
        <color indexed="30"/>
        <rFont val="Soberana Sans"/>
      </rPr>
      <t xml:space="preserve">
</t>
    </r>
  </si>
  <si>
    <t>(Sumatoria de obras que cumplen el avance físico programado al período / Total de obras que se ejecutan de acuerdo con el Programa Anual de Obras al período t) * 100</t>
  </si>
  <si>
    <r>
      <t xml:space="preserve">Esperanza de vida al nacer
</t>
    </r>
    <r>
      <rPr>
        <sz val="10"/>
        <rFont val="Soberana Sans"/>
        <family val="2"/>
      </rPr>
      <t>Sin Información,Sin Justificación</t>
    </r>
  </si>
  <si>
    <r>
      <t xml:space="preserve">Camas censables por mil derechohabientes
</t>
    </r>
    <r>
      <rPr>
        <sz val="10"/>
        <rFont val="Soberana Sans"/>
        <family val="2"/>
      </rPr>
      <t>Sin Información,Sin Justificación</t>
    </r>
  </si>
  <si>
    <r>
      <t xml:space="preserve">Consultorios de Medicina Familiar por cada seis mil derechohabientes
</t>
    </r>
    <r>
      <rPr>
        <sz val="10"/>
        <rFont val="Soberana Sans"/>
        <family val="2"/>
      </rPr>
      <t>Sin Información,Sin Justificación</t>
    </r>
  </si>
  <si>
    <r>
      <t xml:space="preserve">Porcentaje de obras concluidas respecto al Programa de Obras y su equipamiento del IMSS
</t>
    </r>
    <r>
      <rPr>
        <sz val="10"/>
        <rFont val="Soberana Sans"/>
        <family val="2"/>
      </rPr>
      <t xml:space="preserve"> Causa : La meta programada de este programa presupuestario esta en proceso de desarrollo, en razón de que nueve acciones de obra están en desarrollo y se concluyó el Hospital General de Zona de 90 camas ubicado en Ciudad Acuña, Coahuila. Efecto: Esta en proceso de desarrollo. Otros Motivos:</t>
    </r>
  </si>
  <si>
    <r>
      <t xml:space="preserve">Porcentaje de cumplimiento de avance físico del Programa Anual de Obras
</t>
    </r>
    <r>
      <rPr>
        <sz val="10"/>
        <rFont val="Soberana Sans"/>
        <family val="2"/>
      </rPr>
      <t xml:space="preserve"> Causa : La meta programada de este programa presupuestario esta en proceso de desarrollo debido a que son acciones de obra multianuales se tiene un avance considerable de varias de ellas. Es importante señalar que se concluyo el Hospital General de Zona de 90 camas ubicado en Ciudad Acuña, Coahuila. Efecto: En proceso de desarrollo. Otros Motivos:</t>
    </r>
  </si>
  <si>
    <t>K029</t>
  </si>
  <si>
    <t>Programas de adquisiciones</t>
  </si>
  <si>
    <t>Contribuir al bienestar social e igualdad mediante la sustitución del equipo deteriorado de las Unidades del Instituto, para brindar servicios oportunos y de calidad a la población derechohabiente.</t>
  </si>
  <si>
    <r>
      <t>Porcentaje de gasto público en salud destinado a la provisión de atención médica y salud pública extramuros</t>
    </r>
    <r>
      <rPr>
        <i/>
        <sz val="10"/>
        <color indexed="30"/>
        <rFont val="Soberana Sans"/>
      </rPr>
      <t xml:space="preserve">
</t>
    </r>
  </si>
  <si>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</si>
  <si>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Gestión-Eficacia-Anual</t>
  </si>
  <si>
    <t>Las unidades medicas y no medicas del Instituto cuentan con el equipamiento necesario para otorgar atención de calidad a los usuarios.</t>
  </si>
  <si>
    <r>
      <t>Impacto de los equipos médicos recibidos, en la atención a los derechohabientes en las Unidades Médicas del Instituto.</t>
    </r>
    <r>
      <rPr>
        <i/>
        <sz val="10"/>
        <color indexed="30"/>
        <rFont val="Soberana Sans"/>
      </rPr>
      <t xml:space="preserve">
</t>
    </r>
  </si>
  <si>
    <t>Promedio de la puntuación obtenida en la Encuesta Nacional de Equipo Médico Adquirido.</t>
  </si>
  <si>
    <t>Promedio</t>
  </si>
  <si>
    <t>Estratégico-Eficiencia-Anual</t>
  </si>
  <si>
    <r>
      <t>Porcentaje de unidades beneficiadas con los bienes de inversión adquiridos</t>
    </r>
    <r>
      <rPr>
        <i/>
        <sz val="10"/>
        <color indexed="30"/>
        <rFont val="Soberana Sans"/>
      </rPr>
      <t xml:space="preserve">
</t>
    </r>
  </si>
  <si>
    <t>(Cantidad de Unidades Total / Cantidad de Unidades Beneficiada)*100</t>
  </si>
  <si>
    <t>A Equipos médicos y no médicos operando en las Unidades del Instituto.</t>
  </si>
  <si>
    <r>
      <t xml:space="preserve">Porcentaje de equipos no médicos  instalados, funcionando y puestos en operación  </t>
    </r>
    <r>
      <rPr>
        <i/>
        <sz val="10"/>
        <color indexed="30"/>
        <rFont val="Soberana Sans"/>
      </rPr>
      <t xml:space="preserve">
</t>
    </r>
  </si>
  <si>
    <t>(Equipos no médicos instalados / Equipos no médicos autorizados)*100</t>
  </si>
  <si>
    <r>
      <t>Porcentaje de recepción de equipo adquirido</t>
    </r>
    <r>
      <rPr>
        <i/>
        <sz val="10"/>
        <color indexed="30"/>
        <rFont val="Soberana Sans"/>
      </rPr>
      <t xml:space="preserve">
</t>
    </r>
  </si>
  <si>
    <t>(Número de equipos recibidos / Total de equipos adquiridos) x 100</t>
  </si>
  <si>
    <t>A 1 Integración de los requerimientos de sustitución de equipo médico y no médico de las Unidades del Instituto.</t>
  </si>
  <si>
    <r>
      <t>Porcentaje de requerimientos actualizados</t>
    </r>
    <r>
      <rPr>
        <i/>
        <sz val="10"/>
        <color indexed="30"/>
        <rFont val="Soberana Sans"/>
      </rPr>
      <t xml:space="preserve">
</t>
    </r>
  </si>
  <si>
    <t>(Número de solicitudes de requerimiento validadas / Numero de requerimientos recibidos)*100</t>
  </si>
  <si>
    <t>Gestión-Eficiencia-Anual</t>
  </si>
  <si>
    <r>
      <t>Porcentaje de requerimientos y detección de necesidades de sustitución de equipo no médico en las Unidades del Ámbito Institucional.</t>
    </r>
    <r>
      <rPr>
        <i/>
        <sz val="10"/>
        <color indexed="30"/>
        <rFont val="Soberana Sans"/>
      </rPr>
      <t xml:space="preserve">
</t>
    </r>
  </si>
  <si>
    <t>(Número de solicitudes de requerimiento autorizado / Numero de requerimientos recibidos)*100</t>
  </si>
  <si>
    <t>A 2 Adjudicación del suministro de los equipos de sustitución, médicos y no médicos en las Unidades del Instituto</t>
  </si>
  <si>
    <r>
      <t>Porcentaje de expedientes que llegan a fallo integrados para la planeación e integración del Programa de Adquisiciones</t>
    </r>
    <r>
      <rPr>
        <i/>
        <sz val="10"/>
        <color indexed="30"/>
        <rFont val="Soberana Sans"/>
      </rPr>
      <t xml:space="preserve">
</t>
    </r>
  </si>
  <si>
    <t>(Cantidad de expedientes de sustitución de equipo no médico, que llegan a fallo / Cantidad de expedientes concluidos)*100</t>
  </si>
  <si>
    <r>
      <t xml:space="preserve">Porcentaje de adquisición de equipo médico </t>
    </r>
    <r>
      <rPr>
        <i/>
        <sz val="10"/>
        <color indexed="30"/>
        <rFont val="Soberana Sans"/>
      </rPr>
      <t xml:space="preserve">
</t>
    </r>
  </si>
  <si>
    <t xml:space="preserve">(Número de equipos adjudicados/ Total de equipos incorporados en los procesos de adquisición) * 100 </t>
  </si>
  <si>
    <r>
      <t xml:space="preserve">Porcentaje de gasto público en salud destinado a la provisión de atención médica y salud pública extramuros
</t>
    </r>
    <r>
      <rPr>
        <sz val="10"/>
        <rFont val="Soberana Sans"/>
        <family val="2"/>
      </rPr>
      <t>Sin Información,Sin Justificación</t>
    </r>
  </si>
  <si>
    <r>
      <t xml:space="preserve">Impacto de los equipos médicos recibidos, en la atención a los derechohabientes en las Unidades Médicas del Instituto.
</t>
    </r>
    <r>
      <rPr>
        <sz val="10"/>
        <rFont val="Soberana Sans"/>
        <family val="2"/>
      </rPr>
      <t>Sin Información,Sin Justificación</t>
    </r>
  </si>
  <si>
    <r>
      <t xml:space="preserve">Porcentaje de unidades beneficiadas con los bienes de inversión adquiridos
</t>
    </r>
    <r>
      <rPr>
        <sz val="10"/>
        <rFont val="Soberana Sans"/>
        <family val="2"/>
      </rPr>
      <t>Sin Información,Sin Justificación</t>
    </r>
  </si>
  <si>
    <r>
      <t xml:space="preserve">Porcentaje de equipos no médicos  instalados, funcionando y puestos en operación  
</t>
    </r>
    <r>
      <rPr>
        <sz val="10"/>
        <rFont val="Soberana Sans"/>
        <family val="2"/>
      </rPr>
      <t>Sin Información,Sin Justificación</t>
    </r>
  </si>
  <si>
    <r>
      <t xml:space="preserve">Porcentaje de recepción de equipo adquirido
</t>
    </r>
    <r>
      <rPr>
        <sz val="10"/>
        <rFont val="Soberana Sans"/>
        <family val="2"/>
      </rPr>
      <t>Sin Información,Sin Justificación</t>
    </r>
  </si>
  <si>
    <r>
      <t xml:space="preserve">Porcentaje de requerimientos actualizados
</t>
    </r>
    <r>
      <rPr>
        <sz val="10"/>
        <rFont val="Soberana Sans"/>
        <family val="2"/>
      </rPr>
      <t>Sin Información,Sin Justificación</t>
    </r>
  </si>
  <si>
    <r>
      <t xml:space="preserve">Porcentaje de requerimientos y detección de necesidades de sustitución de equipo no médico en las Unidades del Ámbito Institucional.
</t>
    </r>
    <r>
      <rPr>
        <sz val="10"/>
        <rFont val="Soberana Sans"/>
        <family val="2"/>
      </rPr>
      <t>Sin Información,Sin Justificación</t>
    </r>
  </si>
  <si>
    <r>
      <t xml:space="preserve">Porcentaje de expedientes que llegan a fallo integrados para la planeación e integración del Programa de Adquisiciones
</t>
    </r>
    <r>
      <rPr>
        <sz val="10"/>
        <rFont val="Soberana Sans"/>
        <family val="2"/>
      </rPr>
      <t xml:space="preserve"> Causa : se llevo acabo el procedimiento de elevadores en el primer semestre obteniendo la meta esperada  Efecto:  se dio fallo adquiriendo 46 elevadores a nivel nacional Otros Motivos:</t>
    </r>
  </si>
  <si>
    <r>
      <t xml:space="preserve">Porcentaje de adquisición de equipo médico 
</t>
    </r>
    <r>
      <rPr>
        <sz val="10"/>
        <rFont val="Soberana Sans"/>
        <family val="2"/>
      </rPr>
      <t xml:space="preserve"> Causa : Algunas partidas resultaron desiertas. Todavía no se realizan todos los procedimientos de adquisición del año. Por motivos de la Pandemia por COVID-19 y por reasignación presupuestal a los pasivos de equipo médico, se modificó el programa de adquisiciones planeado originalmente. Algunas carteras de inversión que se contemplaron para el presente ejercicio, se recalendarizaron para el año 2022. Efecto: No se ha alcanzado la meta propuesta para el 2021 Otros Motivos:</t>
    </r>
  </si>
  <si>
    <t>Reporte de avance de los Indicadores de Desempeño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</si>
</sst>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8" formatCode="#,##0.0"/>
  </numFmts>
  <fonts count="34">
    <font>
      <sz val="10"/>
      <name val="Soberana Sans"/>
    </font>
    <font>
      <sz val="11"/>
      <color theme="1"/>
      <name val="Montserrat"/>
      <family val="2"/>
    </font>
    <font>
      <sz val="18"/>
      <color theme="3"/>
      <name val="Calibri Light"/>
      <family val="2"/>
      <scheme val="major"/>
    </font>
    <font>
      <b/>
      <sz val="15"/>
      <color theme="3"/>
      <name val="Montserrat"/>
      <family val="2"/>
    </font>
    <font>
      <b/>
      <sz val="13"/>
      <color theme="3"/>
      <name val="Montserrat"/>
      <family val="2"/>
    </font>
    <font>
      <b/>
      <sz val="11"/>
      <color theme="3"/>
      <name val="Montserrat"/>
      <family val="2"/>
    </font>
    <font>
      <sz val="11"/>
      <color rgb="FF006100"/>
      <name val="Montserrat"/>
      <family val="2"/>
    </font>
    <font>
      <sz val="11"/>
      <color rgb="FF9C0006"/>
      <name val="Montserrat"/>
      <family val="2"/>
    </font>
    <font>
      <sz val="11"/>
      <color rgb="FF9C5700"/>
      <name val="Montserrat"/>
      <family val="2"/>
    </font>
    <font>
      <sz val="11"/>
      <color rgb="FF3F3F76"/>
      <name val="Montserrat"/>
      <family val="2"/>
    </font>
    <font>
      <b/>
      <sz val="11"/>
      <color rgb="FF3F3F3F"/>
      <name val="Montserrat"/>
      <family val="2"/>
    </font>
    <font>
      <b/>
      <sz val="11"/>
      <color rgb="FFFA7D00"/>
      <name val="Montserrat"/>
      <family val="2"/>
    </font>
    <font>
      <sz val="11"/>
      <color rgb="FFFA7D00"/>
      <name val="Montserrat"/>
      <family val="2"/>
    </font>
    <font>
      <b/>
      <sz val="11"/>
      <color theme="0"/>
      <name val="Montserrat"/>
      <family val="2"/>
    </font>
    <font>
      <sz val="11"/>
      <color rgb="FFFF0000"/>
      <name val="Montserrat"/>
      <family val="2"/>
    </font>
    <font>
      <i/>
      <sz val="11"/>
      <color rgb="FF7F7F7F"/>
      <name val="Montserrat"/>
      <family val="2"/>
    </font>
    <font>
      <b/>
      <sz val="11"/>
      <color theme="1"/>
      <name val="Montserrat"/>
      <family val="2"/>
    </font>
    <font>
      <sz val="11"/>
      <color theme="0"/>
      <name val="Montserrat"/>
      <family val="2"/>
    </font>
    <font>
      <b/>
      <sz val="10"/>
      <name val="Soberana Sans"/>
      <family val="2"/>
    </font>
    <font>
      <sz val="10"/>
      <name val="Soberana Sans"/>
      <family val="2"/>
    </font>
    <font>
      <b/>
      <sz val="12"/>
      <name val="Soberana Sans"/>
      <family val="2"/>
    </font>
    <font>
      <b/>
      <sz val="14"/>
      <color indexed="23"/>
      <name val="Soberana Sans"/>
      <family val="3"/>
    </font>
    <font>
      <b/>
      <sz val="16"/>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6"/>
      <color indexed="9"/>
      <name val="Soberana Sans"/>
      <family val="3"/>
    </font>
    <font>
      <sz val="14"/>
      <color indexed="9"/>
      <name val="Soberana Sans"/>
      <family val="3"/>
    </font>
    <font>
      <b/>
      <sz val="11"/>
      <color indexed="8"/>
      <name val="Soberana Sans"/>
      <family val="2"/>
    </font>
    <font>
      <sz val="12"/>
      <name val="Soberana Sans"/>
      <family val="2"/>
    </font>
    <font>
      <b/>
      <sz val="28"/>
      <color indexed="8"/>
      <name val="Soberana Sans"/>
    </font>
    <font>
      <i/>
      <sz val="10"/>
      <color indexed="30"/>
      <name val="Soberana Sans"/>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bottom/>
      <diagonal/>
    </border>
    <border>
      <left/>
      <right/>
      <top style="thick">
        <color rgb="FF969696"/>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medium">
        <color rgb="FF000000"/>
      </right>
      <top style="thin">
        <color rgb="FF000000"/>
      </top>
      <bottom/>
      <diagonal/>
    </border>
    <border>
      <left/>
      <right style="medium">
        <color rgb="FF000000"/>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auto="1"/>
      </left>
      <right/>
      <top style="thin">
        <color rgb="FFD8D8D8"/>
      </top>
      <bottom style="thin">
        <color rgb="FFD8D8D8"/>
      </bottom>
      <diagonal/>
    </border>
    <border>
      <left/>
      <right/>
      <top style="thin">
        <color rgb="FFD8D8D8"/>
      </top>
      <bottom style="thin">
        <color rgb="FFD8D8D8"/>
      </bottom>
      <diagonal/>
    </border>
    <border>
      <left/>
      <right style="medium">
        <color auto="1"/>
      </right>
      <top style="thin">
        <color rgb="FFD8D8D8"/>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medium">
        <color auto="1"/>
      </bottom>
      <diagonal/>
    </border>
    <border>
      <left/>
      <right style="medium">
        <color auto="1"/>
      </right>
      <top style="thin">
        <color rgb="FFD8D8D8"/>
      </top>
      <bottom style="medium">
        <color auto="1"/>
      </bottom>
      <diagonal/>
    </border>
    <border>
      <left/>
      <right/>
      <top style="thin">
        <color rgb="FFD8D8D8"/>
      </top>
      <bottom style="medium">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05">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8" fillId="33" borderId="0" xfId="0" applyFont="1" applyFill="1" applyAlignment="1">
      <alignment horizontal="center" vertical="center" wrapText="1"/>
    </xf>
    <xf numFmtId="0" fontId="21" fillId="0" borderId="0" xfId="0" applyFont="1" applyFill="1" applyAlignment="1">
      <alignment vertical="center"/>
    </xf>
    <xf numFmtId="0" fontId="32" fillId="34" borderId="0" xfId="0" applyFont="1" applyFill="1" applyAlignment="1">
      <alignment horizontal="center" vertical="center" wrapText="1"/>
    </xf>
    <xf numFmtId="0" fontId="20" fillId="0" borderId="0" xfId="0" applyFont="1" applyAlignment="1">
      <alignment horizontal="center" vertical="center" wrapText="1"/>
    </xf>
    <xf numFmtId="0" fontId="31" fillId="0" borderId="0" xfId="0" applyFont="1" applyAlignment="1">
      <alignment horizontal="justify" vertical="top" wrapText="1"/>
    </xf>
    <xf numFmtId="0" fontId="29" fillId="33" borderId="0" xfId="0" applyFont="1" applyFill="1" applyAlignment="1">
      <alignment horizontal="center" vertical="center" wrapText="1"/>
    </xf>
    <xf numFmtId="0" fontId="22"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3" fillId="35" borderId="10" xfId="0" applyFont="1" applyFill="1" applyBorder="1" applyAlignment="1">
      <alignment horizontal="centerContinuous" vertical="center"/>
    </xf>
    <xf numFmtId="0" fontId="24" fillId="35" borderId="11" xfId="0" applyFont="1" applyFill="1" applyBorder="1" applyAlignment="1">
      <alignment horizontal="centerContinuous" vertical="center"/>
    </xf>
    <xf numFmtId="0" fontId="24" fillId="35" borderId="11" xfId="0" applyFont="1" applyFill="1" applyBorder="1" applyAlignment="1">
      <alignment horizontal="centerContinuous" vertical="center" wrapText="1"/>
    </xf>
    <xf numFmtId="0" fontId="24"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5" fillId="0" borderId="0" xfId="0" applyFont="1" applyBorder="1" applyAlignment="1">
      <alignment horizontal="center" vertical="top" wrapText="1"/>
    </xf>
    <xf numFmtId="0" fontId="30" fillId="0" borderId="0" xfId="0" applyFont="1" applyBorder="1" applyAlignment="1">
      <alignment horizontal="justify" vertical="top" wrapText="1"/>
    </xf>
    <xf numFmtId="0" fontId="0" fillId="0" borderId="0" xfId="0" applyBorder="1" applyAlignment="1">
      <alignment horizontal="right" vertical="top" wrapText="1"/>
    </xf>
    <xf numFmtId="0" fontId="18" fillId="0" borderId="0" xfId="0" applyFont="1" applyBorder="1" applyAlignment="1">
      <alignment vertical="top" wrapText="1"/>
    </xf>
    <xf numFmtId="0" fontId="19" fillId="0" borderId="0" xfId="0" applyFont="1" applyBorder="1" applyAlignment="1">
      <alignment horizontal="center" vertical="top" wrapText="1"/>
    </xf>
    <xf numFmtId="0" fontId="19" fillId="0" borderId="0" xfId="0" applyFont="1" applyBorder="1" applyAlignment="1">
      <alignment horizontal="justify" vertical="top" wrapText="1"/>
    </xf>
    <xf numFmtId="0" fontId="19" fillId="0" borderId="15" xfId="0" applyFont="1" applyBorder="1" applyAlignment="1">
      <alignment horizontal="justify" vertical="top" wrapText="1"/>
    </xf>
    <xf numFmtId="0" fontId="20" fillId="0" borderId="13" xfId="0" applyFont="1" applyBorder="1" applyAlignment="1">
      <alignment horizontal="center" vertical="top" wrapText="1"/>
    </xf>
    <xf numFmtId="0" fontId="20" fillId="0" borderId="0" xfId="0" applyFont="1" applyBorder="1" applyAlignment="1">
      <alignment horizontal="center" vertical="top" wrapText="1"/>
    </xf>
    <xf numFmtId="0" fontId="20" fillId="0" borderId="15" xfId="0" applyFont="1" applyBorder="1" applyAlignment="1">
      <alignment horizontal="center" vertical="top" wrapText="1"/>
    </xf>
    <xf numFmtId="0" fontId="18" fillId="0" borderId="16" xfId="0" applyFont="1" applyBorder="1" applyAlignment="1">
      <alignment horizontal="justify" vertical="top" wrapText="1"/>
    </xf>
    <xf numFmtId="0" fontId="19" fillId="0" borderId="17" xfId="0" applyFont="1" applyBorder="1" applyAlignment="1">
      <alignment horizontal="justify" vertical="top" wrapText="1"/>
    </xf>
    <xf numFmtId="0" fontId="18" fillId="0" borderId="17" xfId="0" applyFont="1" applyBorder="1" applyAlignment="1">
      <alignment horizontal="right" vertical="top" wrapText="1"/>
    </xf>
    <xf numFmtId="0" fontId="0" fillId="0" borderId="17" xfId="0" applyBorder="1" applyAlignment="1">
      <alignment vertical="top" wrapText="1"/>
    </xf>
    <xf numFmtId="0" fontId="18" fillId="0" borderId="17" xfId="0" applyFont="1" applyBorder="1" applyAlignment="1">
      <alignment vertical="top" wrapText="1"/>
    </xf>
    <xf numFmtId="0" fontId="19" fillId="0" borderId="17" xfId="0" applyFont="1" applyBorder="1" applyAlignment="1">
      <alignment vertical="top" wrapText="1"/>
    </xf>
    <xf numFmtId="0" fontId="19" fillId="0" borderId="18"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19" xfId="0" applyFont="1" applyFill="1" applyBorder="1" applyAlignment="1">
      <alignment horizontal="justify" vertical="center" wrapText="1"/>
    </xf>
    <xf numFmtId="0" fontId="18" fillId="36" borderId="20" xfId="0" applyFont="1" applyFill="1" applyBorder="1" applyAlignment="1">
      <alignment horizontal="justify" vertical="center" wrapText="1"/>
    </xf>
    <xf numFmtId="0" fontId="18" fillId="36" borderId="21" xfId="0" applyFont="1" applyFill="1" applyBorder="1" applyAlignment="1">
      <alignment horizontal="justify" vertical="center" wrapText="1"/>
    </xf>
    <xf numFmtId="0" fontId="18" fillId="36" borderId="22"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center" vertical="center" wrapText="1"/>
    </xf>
    <xf numFmtId="0" fontId="18" fillId="36" borderId="28" xfId="0" applyFont="1" applyFill="1" applyBorder="1" applyAlignment="1">
      <alignment horizontal="center" vertical="center" wrapText="1"/>
    </xf>
    <xf numFmtId="0" fontId="18" fillId="36" borderId="29" xfId="0" applyFont="1" applyFill="1" applyBorder="1" applyAlignment="1">
      <alignment horizontal="center" vertical="center" wrapText="1"/>
    </xf>
    <xf numFmtId="0" fontId="18" fillId="36" borderId="30"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22"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26" xfId="0" applyFont="1" applyFill="1" applyBorder="1" applyAlignment="1">
      <alignment horizontal="center" vertical="top" wrapText="1"/>
    </xf>
    <xf numFmtId="0" fontId="18" fillId="36" borderId="0" xfId="0" applyFont="1" applyFill="1" applyBorder="1" applyAlignment="1">
      <alignment horizontal="center" vertical="top"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9" fillId="0" borderId="0" xfId="0" applyFont="1" applyAlignment="1">
      <alignment vertical="top" wrapText="1"/>
    </xf>
    <xf numFmtId="0" fontId="18" fillId="0" borderId="39" xfId="0" applyFont="1" applyFill="1" applyBorder="1" applyAlignment="1">
      <alignment vertical="top" wrapText="1"/>
    </xf>
    <xf numFmtId="0" fontId="0" fillId="0" borderId="40" xfId="0" applyFill="1" applyBorder="1" applyAlignment="1">
      <alignment horizontal="justify" vertical="top" wrapText="1"/>
    </xf>
    <xf numFmtId="4" fontId="19" fillId="0" borderId="40" xfId="0" applyNumberFormat="1" applyFont="1" applyBorder="1" applyAlignment="1">
      <alignment horizontal="right" vertical="top" wrapText="1"/>
    </xf>
    <xf numFmtId="168" fontId="0" fillId="0" borderId="41" xfId="0" applyNumberFormat="1" applyBorder="1" applyAlignment="1">
      <alignment horizontal="right" vertical="top" wrapText="1"/>
    </xf>
    <xf numFmtId="0" fontId="18" fillId="0" borderId="42" xfId="0" applyFont="1" applyFill="1" applyBorder="1" applyAlignment="1">
      <alignment vertical="top" wrapText="1"/>
    </xf>
    <xf numFmtId="0" fontId="0" fillId="0" borderId="43" xfId="0" applyFill="1" applyBorder="1" applyAlignment="1">
      <alignment horizontal="justify" vertical="top" wrapText="1"/>
    </xf>
    <xf numFmtId="4" fontId="19" fillId="0" borderId="43" xfId="0" applyNumberFormat="1" applyFont="1" applyBorder="1" applyAlignment="1">
      <alignment horizontal="right" vertical="top" wrapText="1"/>
    </xf>
    <xf numFmtId="4" fontId="0" fillId="0" borderId="44" xfId="0" applyNumberFormat="1" applyBorder="1" applyAlignment="1">
      <alignment horizontal="right" vertical="top" wrapText="1"/>
    </xf>
    <xf numFmtId="3" fontId="19" fillId="0" borderId="43" xfId="0" applyNumberFormat="1" applyFont="1" applyBorder="1" applyAlignment="1">
      <alignment horizontal="right" vertical="top" wrapText="1"/>
    </xf>
    <xf numFmtId="3" fontId="0" fillId="0" borderId="0" xfId="0" applyNumberFormat="1" applyAlignment="1">
      <alignment vertical="top" wrapText="1"/>
    </xf>
    <xf numFmtId="0" fontId="26" fillId="36" borderId="45" xfId="0" applyFont="1" applyFill="1" applyBorder="1" applyAlignment="1">
      <alignment horizontal="centerContinuous" vertical="center"/>
    </xf>
    <xf numFmtId="0" fontId="27" fillId="36" borderId="14" xfId="0" applyFont="1" applyFill="1" applyBorder="1" applyAlignment="1">
      <alignment horizontal="centerContinuous" vertical="center"/>
    </xf>
    <xf numFmtId="0" fontId="27" fillId="36" borderId="14" xfId="0" applyFont="1" applyFill="1" applyBorder="1" applyAlignment="1">
      <alignment horizontal="centerContinuous" vertical="center" wrapText="1"/>
    </xf>
    <xf numFmtId="0" fontId="18" fillId="36" borderId="14" xfId="0" applyFont="1" applyFill="1" applyBorder="1" applyAlignment="1">
      <alignment vertical="center" wrapText="1"/>
    </xf>
    <xf numFmtId="0" fontId="18" fillId="36" borderId="46" xfId="0" applyFont="1" applyFill="1" applyBorder="1" applyAlignment="1">
      <alignment vertical="center" wrapText="1"/>
    </xf>
    <xf numFmtId="0" fontId="18" fillId="36" borderId="28" xfId="0" applyFont="1" applyFill="1" applyBorder="1" applyAlignment="1">
      <alignment horizontal="center" vertical="center" wrapText="1"/>
    </xf>
    <xf numFmtId="0" fontId="26" fillId="36" borderId="47" xfId="0" applyFont="1" applyFill="1" applyBorder="1" applyAlignment="1">
      <alignment horizontal="centerContinuous" vertical="center"/>
    </xf>
    <xf numFmtId="0" fontId="27" fillId="36" borderId="48" xfId="0" applyFont="1" applyFill="1" applyBorder="1" applyAlignment="1">
      <alignment horizontal="centerContinuous" vertical="center"/>
    </xf>
    <xf numFmtId="0" fontId="27" fillId="36" borderId="48" xfId="0" applyFont="1" applyFill="1" applyBorder="1" applyAlignment="1">
      <alignment horizontal="centerContinuous" vertical="center" wrapText="1"/>
    </xf>
    <xf numFmtId="0" fontId="18" fillId="36" borderId="48" xfId="0" applyFont="1" applyFill="1" applyBorder="1" applyAlignment="1">
      <alignmen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0" fontId="18" fillId="0" borderId="51" xfId="0" applyFont="1" applyBorder="1" applyAlignment="1">
      <alignment horizontal="justify" vertical="top" wrapText="1"/>
    </xf>
    <xf numFmtId="0" fontId="18" fillId="0" borderId="52" xfId="0" applyFont="1" applyBorder="1" applyAlignment="1">
      <alignment horizontal="justify" vertical="top" wrapText="1"/>
    </xf>
    <xf numFmtId="0" fontId="18" fillId="0" borderId="52" xfId="0" applyFont="1" applyBorder="1" applyAlignment="1">
      <alignment horizontal="justify" vertical="top" wrapText="1"/>
    </xf>
    <xf numFmtId="0" fontId="0" fillId="0" borderId="52" xfId="0" applyBorder="1" applyAlignment="1">
      <alignment vertical="top" wrapText="1"/>
    </xf>
    <xf numFmtId="4" fontId="0" fillId="0" borderId="52" xfId="0" applyNumberFormat="1" applyBorder="1" applyAlignment="1">
      <alignment vertical="top" wrapText="1"/>
    </xf>
    <xf numFmtId="168" fontId="0" fillId="0" borderId="52" xfId="0" applyNumberFormat="1" applyFill="1" applyBorder="1" applyAlignment="1">
      <alignment horizontal="right" vertical="top" wrapText="1"/>
    </xf>
    <xf numFmtId="168" fontId="19" fillId="0" borderId="53" xfId="0" applyNumberFormat="1" applyFont="1" applyFill="1" applyBorder="1" applyAlignment="1">
      <alignment horizontal="right" vertical="top" wrapText="1"/>
    </xf>
    <xf numFmtId="0" fontId="18" fillId="0" borderId="54" xfId="0" applyFont="1" applyBorder="1" applyAlignment="1">
      <alignment horizontal="justify" vertical="top" wrapText="1"/>
    </xf>
    <xf numFmtId="0" fontId="18" fillId="0" borderId="55" xfId="0" applyFont="1" applyBorder="1" applyAlignment="1">
      <alignment horizontal="justify" vertical="top" wrapText="1"/>
    </xf>
    <xf numFmtId="0" fontId="18" fillId="0" borderId="55" xfId="0" applyFont="1" applyBorder="1" applyAlignment="1">
      <alignment horizontal="justify" vertical="top" wrapText="1"/>
    </xf>
    <xf numFmtId="0" fontId="0" fillId="0" borderId="55" xfId="0" applyBorder="1" applyAlignment="1">
      <alignment vertical="top" wrapText="1"/>
    </xf>
    <xf numFmtId="4" fontId="0" fillId="0" borderId="55" xfId="0" applyNumberFormat="1" applyBorder="1" applyAlignment="1">
      <alignment vertical="top" wrapText="1"/>
    </xf>
    <xf numFmtId="0" fontId="18" fillId="0" borderId="56" xfId="0" applyFont="1" applyFill="1" applyBorder="1" applyAlignment="1">
      <alignment horizontal="justify" vertical="top" wrapText="1"/>
    </xf>
    <xf numFmtId="0" fontId="18" fillId="0" borderId="57" xfId="0" applyFont="1" applyFill="1" applyBorder="1" applyAlignment="1">
      <alignment horizontal="justify" vertical="top" wrapText="1"/>
    </xf>
    <xf numFmtId="0" fontId="18" fillId="0" borderId="40" xfId="0" applyFont="1" applyFill="1" applyBorder="1" applyAlignment="1">
      <alignment horizontal="justify" vertical="top" wrapText="1"/>
    </xf>
    <xf numFmtId="0" fontId="18" fillId="0" borderId="42" xfId="0" applyFont="1" applyFill="1" applyBorder="1" applyAlignment="1">
      <alignment horizontal="justify" vertical="top" wrapText="1"/>
    </xf>
    <xf numFmtId="0" fontId="18" fillId="0" borderId="44"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58"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18" fillId="0" borderId="60" xfId="0" applyFont="1" applyFill="1" applyBorder="1" applyAlignment="1">
      <alignment horizontal="justify" vertical="top" wrapText="1"/>
    </xf>
    <xf numFmtId="3" fontId="19" fillId="0" borderId="40" xfId="0" applyNumberFormat="1" applyFont="1" applyBorder="1" applyAlignment="1">
      <alignment horizontal="right"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B1:AD89"/>
  <sheetViews>
    <sheetView tabSelected="1" view="pageBreakPreview" zoomScale="80" zoomScaleNormal="80" zoomScaleSheetLayoutView="80" workbookViewId="0">
      <selection activeCell="Y6" sqref="Y6"/>
    </sheetView>
  </sheetViews>
  <sheetFormatPr baseColWidth="10" defaultColWidth="5.7109375" defaultRowHeight="12.75"/>
  <cols>
    <col min="1" max="1" width="4" style="1" customWidth="1"/>
    <col min="2" max="16384" width="5.7109375" style="1"/>
  </cols>
  <sheetData>
    <row r="1" spans="2:30" s="2" customFormat="1" ht="48" customHeight="1">
      <c r="B1" s="3" t="s">
        <v>498</v>
      </c>
      <c r="C1" s="3"/>
      <c r="D1" s="3"/>
      <c r="E1" s="3"/>
      <c r="F1" s="3"/>
      <c r="G1" s="3"/>
      <c r="H1" s="3"/>
      <c r="I1" s="3"/>
      <c r="J1" s="3"/>
      <c r="K1" s="3"/>
      <c r="L1" s="3"/>
      <c r="M1" s="3"/>
      <c r="N1" s="3"/>
      <c r="O1" s="3"/>
      <c r="P1" s="3"/>
      <c r="Q1" s="4" t="s">
        <v>0</v>
      </c>
    </row>
    <row r="2" spans="2:30" ht="13.5" customHeight="1"/>
    <row r="3" spans="2:30" ht="13.5" customHeight="1"/>
    <row r="4" spans="2:30" ht="13.5" customHeight="1"/>
    <row r="5" spans="2:30" ht="13.5" customHeight="1"/>
    <row r="6" spans="2:30" ht="13.5" customHeight="1"/>
    <row r="7" spans="2:30" ht="13.5" customHeight="1"/>
    <row r="8" spans="2:30" ht="13.5" customHeight="1"/>
    <row r="9" spans="2:30" ht="13.5" customHeight="1"/>
    <row r="10" spans="2:30" ht="13.5" customHeight="1"/>
    <row r="11" spans="2:30" ht="13.5" customHeight="1">
      <c r="B11" s="5" t="s">
        <v>1</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2:30" ht="13.5"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2:30" ht="13.5"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2:30" ht="13.5" customHeigh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2:30" ht="13.5" customHeight="1">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2:30" ht="13.5" customHeigh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ht="13.5" customHeight="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ht="13.5" customHeight="1">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ht="13.5" customHeight="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2:30" ht="13.5" customHeight="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2:30" ht="13.5" customHeight="1">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2:30" ht="13.5" customHeight="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ht="13.5" customHeight="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ht="13.5" customHeight="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ht="13.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ht="13.5"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ht="13.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13.5"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ht="13.5"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ht="13.5" customHeight="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ht="13.5"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ht="13.5" customHeigh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ht="13.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ht="13.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spans="4:28" ht="20.25" customHeight="1">
      <c r="D49" s="6" t="s">
        <v>2</v>
      </c>
      <c r="E49" s="6"/>
      <c r="F49" s="6"/>
      <c r="G49" s="6"/>
      <c r="H49" s="6"/>
      <c r="I49" s="6"/>
      <c r="J49" s="6"/>
      <c r="K49" s="6"/>
      <c r="L49" s="6"/>
      <c r="M49" s="6"/>
      <c r="N49" s="6"/>
      <c r="O49" s="6"/>
      <c r="P49" s="6"/>
      <c r="Q49" s="6"/>
      <c r="R49" s="6"/>
      <c r="S49" s="6"/>
      <c r="T49" s="6"/>
      <c r="U49" s="6"/>
      <c r="V49" s="6"/>
      <c r="W49" s="6"/>
      <c r="X49" s="6"/>
      <c r="Y49" s="6"/>
      <c r="Z49" s="6"/>
      <c r="AA49" s="6"/>
      <c r="AB49" s="6"/>
    </row>
    <row r="50" spans="4:28" ht="13.5" customHeight="1">
      <c r="D50" s="7" t="s">
        <v>3</v>
      </c>
      <c r="E50" s="7"/>
      <c r="F50" s="7"/>
      <c r="G50" s="7"/>
      <c r="H50" s="7"/>
      <c r="I50" s="7"/>
      <c r="J50" s="7"/>
      <c r="K50" s="7"/>
      <c r="L50" s="7"/>
      <c r="M50" s="7"/>
      <c r="N50" s="7"/>
      <c r="O50" s="7"/>
      <c r="P50" s="7"/>
      <c r="Q50" s="7"/>
      <c r="R50" s="7"/>
      <c r="S50" s="7"/>
      <c r="T50" s="7"/>
      <c r="U50" s="7"/>
      <c r="V50" s="7"/>
      <c r="W50" s="7"/>
      <c r="X50" s="7"/>
      <c r="Y50" s="7"/>
      <c r="Z50" s="7"/>
      <c r="AA50" s="7"/>
      <c r="AB50" s="7"/>
    </row>
    <row r="51" spans="4:28" ht="13.5" customHeight="1">
      <c r="D51" s="7"/>
      <c r="E51" s="7"/>
      <c r="F51" s="7"/>
      <c r="G51" s="7"/>
      <c r="H51" s="7"/>
      <c r="I51" s="7"/>
      <c r="J51" s="7"/>
      <c r="K51" s="7"/>
      <c r="L51" s="7"/>
      <c r="M51" s="7"/>
      <c r="N51" s="7"/>
      <c r="O51" s="7"/>
      <c r="P51" s="7"/>
      <c r="Q51" s="7"/>
      <c r="R51" s="7"/>
      <c r="S51" s="7"/>
      <c r="T51" s="7"/>
      <c r="U51" s="7"/>
      <c r="V51" s="7"/>
      <c r="W51" s="7"/>
      <c r="X51" s="7"/>
      <c r="Y51" s="7"/>
      <c r="Z51" s="7"/>
      <c r="AA51" s="7"/>
      <c r="AB51" s="7"/>
    </row>
    <row r="52" spans="4:28" ht="13.5" customHeight="1">
      <c r="D52" s="7"/>
      <c r="E52" s="7"/>
      <c r="F52" s="7"/>
      <c r="G52" s="7"/>
      <c r="H52" s="7"/>
      <c r="I52" s="7"/>
      <c r="J52" s="7"/>
      <c r="K52" s="7"/>
      <c r="L52" s="7"/>
      <c r="M52" s="7"/>
      <c r="N52" s="7"/>
      <c r="O52" s="7"/>
      <c r="P52" s="7"/>
      <c r="Q52" s="7"/>
      <c r="R52" s="7"/>
      <c r="S52" s="7"/>
      <c r="T52" s="7"/>
      <c r="U52" s="7"/>
      <c r="V52" s="7"/>
      <c r="W52" s="7"/>
      <c r="X52" s="7"/>
      <c r="Y52" s="7"/>
      <c r="Z52" s="7"/>
      <c r="AA52" s="7"/>
      <c r="AB52" s="7"/>
    </row>
    <row r="53" spans="4:28" ht="13.5" customHeight="1">
      <c r="D53" s="7"/>
      <c r="E53" s="7"/>
      <c r="F53" s="7"/>
      <c r="G53" s="7"/>
      <c r="H53" s="7"/>
      <c r="I53" s="7"/>
      <c r="J53" s="7"/>
      <c r="K53" s="7"/>
      <c r="L53" s="7"/>
      <c r="M53" s="7"/>
      <c r="N53" s="7"/>
      <c r="O53" s="7"/>
      <c r="P53" s="7"/>
      <c r="Q53" s="7"/>
      <c r="R53" s="7"/>
      <c r="S53" s="7"/>
      <c r="T53" s="7"/>
      <c r="U53" s="7"/>
      <c r="V53" s="7"/>
      <c r="W53" s="7"/>
      <c r="X53" s="7"/>
      <c r="Y53" s="7"/>
      <c r="Z53" s="7"/>
      <c r="AA53" s="7"/>
      <c r="AB53" s="7"/>
    </row>
    <row r="54" spans="4:28" ht="13.5" customHeight="1">
      <c r="D54" s="7"/>
      <c r="E54" s="7"/>
      <c r="F54" s="7"/>
      <c r="G54" s="7"/>
      <c r="H54" s="7"/>
      <c r="I54" s="7"/>
      <c r="J54" s="7"/>
      <c r="K54" s="7"/>
      <c r="L54" s="7"/>
      <c r="M54" s="7"/>
      <c r="N54" s="7"/>
      <c r="O54" s="7"/>
      <c r="P54" s="7"/>
      <c r="Q54" s="7"/>
      <c r="R54" s="7"/>
      <c r="S54" s="7"/>
      <c r="T54" s="7"/>
      <c r="U54" s="7"/>
      <c r="V54" s="7"/>
      <c r="W54" s="7"/>
      <c r="X54" s="7"/>
      <c r="Y54" s="7"/>
      <c r="Z54" s="7"/>
      <c r="AA54" s="7"/>
      <c r="AB54" s="7"/>
    </row>
    <row r="55" spans="4:28" ht="13.5" customHeight="1">
      <c r="D55" s="7"/>
      <c r="E55" s="7"/>
      <c r="F55" s="7"/>
      <c r="G55" s="7"/>
      <c r="H55" s="7"/>
      <c r="I55" s="7"/>
      <c r="J55" s="7"/>
      <c r="K55" s="7"/>
      <c r="L55" s="7"/>
      <c r="M55" s="7"/>
      <c r="N55" s="7"/>
      <c r="O55" s="7"/>
      <c r="P55" s="7"/>
      <c r="Q55" s="7"/>
      <c r="R55" s="7"/>
      <c r="S55" s="7"/>
      <c r="T55" s="7"/>
      <c r="U55" s="7"/>
      <c r="V55" s="7"/>
      <c r="W55" s="7"/>
      <c r="X55" s="7"/>
      <c r="Y55" s="7"/>
      <c r="Z55" s="7"/>
      <c r="AA55" s="7"/>
      <c r="AB55" s="7"/>
    </row>
    <row r="56" spans="4:28" ht="13.5" customHeight="1">
      <c r="D56" s="7"/>
      <c r="E56" s="7"/>
      <c r="F56" s="7"/>
      <c r="G56" s="7"/>
      <c r="H56" s="7"/>
      <c r="I56" s="7"/>
      <c r="J56" s="7"/>
      <c r="K56" s="7"/>
      <c r="L56" s="7"/>
      <c r="M56" s="7"/>
      <c r="N56" s="7"/>
      <c r="O56" s="7"/>
      <c r="P56" s="7"/>
      <c r="Q56" s="7"/>
      <c r="R56" s="7"/>
      <c r="S56" s="7"/>
      <c r="T56" s="7"/>
      <c r="U56" s="7"/>
      <c r="V56" s="7"/>
      <c r="W56" s="7"/>
      <c r="X56" s="7"/>
      <c r="Y56" s="7"/>
      <c r="Z56" s="7"/>
      <c r="AA56" s="7"/>
      <c r="AB56" s="7"/>
    </row>
    <row r="57" spans="4:28" ht="13.5" customHeight="1">
      <c r="D57" s="7"/>
      <c r="E57" s="7"/>
      <c r="F57" s="7"/>
      <c r="G57" s="7"/>
      <c r="H57" s="7"/>
      <c r="I57" s="7"/>
      <c r="J57" s="7"/>
      <c r="K57" s="7"/>
      <c r="L57" s="7"/>
      <c r="M57" s="7"/>
      <c r="N57" s="7"/>
      <c r="O57" s="7"/>
      <c r="P57" s="7"/>
      <c r="Q57" s="7"/>
      <c r="R57" s="7"/>
      <c r="S57" s="7"/>
      <c r="T57" s="7"/>
      <c r="U57" s="7"/>
      <c r="V57" s="7"/>
      <c r="W57" s="7"/>
      <c r="X57" s="7"/>
      <c r="Y57" s="7"/>
      <c r="Z57" s="7"/>
      <c r="AA57" s="7"/>
      <c r="AB57" s="7"/>
    </row>
    <row r="58" spans="4:28" ht="13.5" customHeight="1">
      <c r="D58" s="7"/>
      <c r="E58" s="7"/>
      <c r="F58" s="7"/>
      <c r="G58" s="7"/>
      <c r="H58" s="7"/>
      <c r="I58" s="7"/>
      <c r="J58" s="7"/>
      <c r="K58" s="7"/>
      <c r="L58" s="7"/>
      <c r="M58" s="7"/>
      <c r="N58" s="7"/>
      <c r="O58" s="7"/>
      <c r="P58" s="7"/>
      <c r="Q58" s="7"/>
      <c r="R58" s="7"/>
      <c r="S58" s="7"/>
      <c r="T58" s="7"/>
      <c r="U58" s="7"/>
      <c r="V58" s="7"/>
      <c r="W58" s="7"/>
      <c r="X58" s="7"/>
      <c r="Y58" s="7"/>
      <c r="Z58" s="7"/>
      <c r="AA58" s="7"/>
      <c r="AB58" s="7"/>
    </row>
    <row r="59" spans="4:28" ht="13.5" customHeight="1">
      <c r="D59" s="7"/>
      <c r="E59" s="7"/>
      <c r="F59" s="7"/>
      <c r="G59" s="7"/>
      <c r="H59" s="7"/>
      <c r="I59" s="7"/>
      <c r="J59" s="7"/>
      <c r="K59" s="7"/>
      <c r="L59" s="7"/>
      <c r="M59" s="7"/>
      <c r="N59" s="7"/>
      <c r="O59" s="7"/>
      <c r="P59" s="7"/>
      <c r="Q59" s="7"/>
      <c r="R59" s="7"/>
      <c r="S59" s="7"/>
      <c r="T59" s="7"/>
      <c r="U59" s="7"/>
      <c r="V59" s="7"/>
      <c r="W59" s="7"/>
      <c r="X59" s="7"/>
      <c r="Y59" s="7"/>
      <c r="Z59" s="7"/>
      <c r="AA59" s="7"/>
      <c r="AB59" s="7"/>
    </row>
    <row r="60" spans="4:28" ht="13.5" customHeight="1">
      <c r="D60" s="7"/>
      <c r="E60" s="7"/>
      <c r="F60" s="7"/>
      <c r="G60" s="7"/>
      <c r="H60" s="7"/>
      <c r="I60" s="7"/>
      <c r="J60" s="7"/>
      <c r="K60" s="7"/>
      <c r="L60" s="7"/>
      <c r="M60" s="7"/>
      <c r="N60" s="7"/>
      <c r="O60" s="7"/>
      <c r="P60" s="7"/>
      <c r="Q60" s="7"/>
      <c r="R60" s="7"/>
      <c r="S60" s="7"/>
      <c r="T60" s="7"/>
      <c r="U60" s="7"/>
      <c r="V60" s="7"/>
      <c r="W60" s="7"/>
      <c r="X60" s="7"/>
      <c r="Y60" s="7"/>
      <c r="Z60" s="7"/>
      <c r="AA60" s="7"/>
      <c r="AB60" s="7"/>
    </row>
    <row r="61" spans="4:28" ht="13.5" customHeight="1">
      <c r="D61" s="7"/>
      <c r="E61" s="7"/>
      <c r="F61" s="7"/>
      <c r="G61" s="7"/>
      <c r="H61" s="7"/>
      <c r="I61" s="7"/>
      <c r="J61" s="7"/>
      <c r="K61" s="7"/>
      <c r="L61" s="7"/>
      <c r="M61" s="7"/>
      <c r="N61" s="7"/>
      <c r="O61" s="7"/>
      <c r="P61" s="7"/>
      <c r="Q61" s="7"/>
      <c r="R61" s="7"/>
      <c r="S61" s="7"/>
      <c r="T61" s="7"/>
      <c r="U61" s="7"/>
      <c r="V61" s="7"/>
      <c r="W61" s="7"/>
      <c r="X61" s="7"/>
      <c r="Y61" s="7"/>
      <c r="Z61" s="7"/>
      <c r="AA61" s="7"/>
      <c r="AB61" s="7"/>
    </row>
    <row r="62" spans="4:28" ht="13.5" customHeight="1">
      <c r="D62" s="7"/>
      <c r="E62" s="7"/>
      <c r="F62" s="7"/>
      <c r="G62" s="7"/>
      <c r="H62" s="7"/>
      <c r="I62" s="7"/>
      <c r="J62" s="7"/>
      <c r="K62" s="7"/>
      <c r="L62" s="7"/>
      <c r="M62" s="7"/>
      <c r="N62" s="7"/>
      <c r="O62" s="7"/>
      <c r="P62" s="7"/>
      <c r="Q62" s="7"/>
      <c r="R62" s="7"/>
      <c r="S62" s="7"/>
      <c r="T62" s="7"/>
      <c r="U62" s="7"/>
      <c r="V62" s="7"/>
      <c r="W62" s="7"/>
      <c r="X62" s="7"/>
      <c r="Y62" s="7"/>
      <c r="Z62" s="7"/>
      <c r="AA62" s="7"/>
      <c r="AB62" s="7"/>
    </row>
    <row r="63" spans="4:28" ht="13.5" customHeight="1">
      <c r="D63" s="7"/>
      <c r="E63" s="7"/>
      <c r="F63" s="7"/>
      <c r="G63" s="7"/>
      <c r="H63" s="7"/>
      <c r="I63" s="7"/>
      <c r="J63" s="7"/>
      <c r="K63" s="7"/>
      <c r="L63" s="7"/>
      <c r="M63" s="7"/>
      <c r="N63" s="7"/>
      <c r="O63" s="7"/>
      <c r="P63" s="7"/>
      <c r="Q63" s="7"/>
      <c r="R63" s="7"/>
      <c r="S63" s="7"/>
      <c r="T63" s="7"/>
      <c r="U63" s="7"/>
      <c r="V63" s="7"/>
      <c r="W63" s="7"/>
      <c r="X63" s="7"/>
      <c r="Y63" s="7"/>
      <c r="Z63" s="7"/>
      <c r="AA63" s="7"/>
      <c r="AB63" s="7"/>
    </row>
    <row r="64" spans="4:28" ht="13.5" customHeight="1">
      <c r="D64" s="7"/>
      <c r="E64" s="7"/>
      <c r="F64" s="7"/>
      <c r="G64" s="7"/>
      <c r="H64" s="7"/>
      <c r="I64" s="7"/>
      <c r="J64" s="7"/>
      <c r="K64" s="7"/>
      <c r="L64" s="7"/>
      <c r="M64" s="7"/>
      <c r="N64" s="7"/>
      <c r="O64" s="7"/>
      <c r="P64" s="7"/>
      <c r="Q64" s="7"/>
      <c r="R64" s="7"/>
      <c r="S64" s="7"/>
      <c r="T64" s="7"/>
      <c r="U64" s="7"/>
      <c r="V64" s="7"/>
      <c r="W64" s="7"/>
      <c r="X64" s="7"/>
      <c r="Y64" s="7"/>
      <c r="Z64" s="7"/>
      <c r="AA64" s="7"/>
      <c r="AB64" s="7"/>
    </row>
    <row r="65" spans="4:28" ht="13.5" customHeight="1">
      <c r="D65" s="7"/>
      <c r="E65" s="7"/>
      <c r="F65" s="7"/>
      <c r="G65" s="7"/>
      <c r="H65" s="7"/>
      <c r="I65" s="7"/>
      <c r="J65" s="7"/>
      <c r="K65" s="7"/>
      <c r="L65" s="7"/>
      <c r="M65" s="7"/>
      <c r="N65" s="7"/>
      <c r="O65" s="7"/>
      <c r="P65" s="7"/>
      <c r="Q65" s="7"/>
      <c r="R65" s="7"/>
      <c r="S65" s="7"/>
      <c r="T65" s="7"/>
      <c r="U65" s="7"/>
      <c r="V65" s="7"/>
      <c r="W65" s="7"/>
      <c r="X65" s="7"/>
      <c r="Y65" s="7"/>
      <c r="Z65" s="7"/>
      <c r="AA65" s="7"/>
      <c r="AB65" s="7"/>
    </row>
    <row r="66" spans="4:28" ht="13.5" customHeight="1">
      <c r="D66" s="7"/>
      <c r="E66" s="7"/>
      <c r="F66" s="7"/>
      <c r="G66" s="7"/>
      <c r="H66" s="7"/>
      <c r="I66" s="7"/>
      <c r="J66" s="7"/>
      <c r="K66" s="7"/>
      <c r="L66" s="7"/>
      <c r="M66" s="7"/>
      <c r="N66" s="7"/>
      <c r="O66" s="7"/>
      <c r="P66" s="7"/>
      <c r="Q66" s="7"/>
      <c r="R66" s="7"/>
      <c r="S66" s="7"/>
      <c r="T66" s="7"/>
      <c r="U66" s="7"/>
      <c r="V66" s="7"/>
      <c r="W66" s="7"/>
      <c r="X66" s="7"/>
      <c r="Y66" s="7"/>
      <c r="Z66" s="7"/>
      <c r="AA66" s="7"/>
      <c r="AB66" s="7"/>
    </row>
    <row r="67" spans="4:28" ht="13.5" customHeight="1">
      <c r="D67" s="7"/>
      <c r="E67" s="7"/>
      <c r="F67" s="7"/>
      <c r="G67" s="7"/>
      <c r="H67" s="7"/>
      <c r="I67" s="7"/>
      <c r="J67" s="7"/>
      <c r="K67" s="7"/>
      <c r="L67" s="7"/>
      <c r="M67" s="7"/>
      <c r="N67" s="7"/>
      <c r="O67" s="7"/>
      <c r="P67" s="7"/>
      <c r="Q67" s="7"/>
      <c r="R67" s="7"/>
      <c r="S67" s="7"/>
      <c r="T67" s="7"/>
      <c r="U67" s="7"/>
      <c r="V67" s="7"/>
      <c r="W67" s="7"/>
      <c r="X67" s="7"/>
      <c r="Y67" s="7"/>
      <c r="Z67" s="7"/>
      <c r="AA67" s="7"/>
      <c r="AB67" s="7"/>
    </row>
    <row r="68" spans="4:28" ht="13.5" customHeight="1">
      <c r="D68" s="7"/>
      <c r="E68" s="7"/>
      <c r="F68" s="7"/>
      <c r="G68" s="7"/>
      <c r="H68" s="7"/>
      <c r="I68" s="7"/>
      <c r="J68" s="7"/>
      <c r="K68" s="7"/>
      <c r="L68" s="7"/>
      <c r="M68" s="7"/>
      <c r="N68" s="7"/>
      <c r="O68" s="7"/>
      <c r="P68" s="7"/>
      <c r="Q68" s="7"/>
      <c r="R68" s="7"/>
      <c r="S68" s="7"/>
      <c r="T68" s="7"/>
      <c r="U68" s="7"/>
      <c r="V68" s="7"/>
      <c r="W68" s="7"/>
      <c r="X68" s="7"/>
      <c r="Y68" s="7"/>
      <c r="Z68" s="7"/>
      <c r="AA68" s="7"/>
      <c r="AB68" s="7"/>
    </row>
    <row r="69" spans="4:28" ht="13.5" customHeight="1">
      <c r="D69" s="7"/>
      <c r="E69" s="7"/>
      <c r="F69" s="7"/>
      <c r="G69" s="7"/>
      <c r="H69" s="7"/>
      <c r="I69" s="7"/>
      <c r="J69" s="7"/>
      <c r="K69" s="7"/>
      <c r="L69" s="7"/>
      <c r="M69" s="7"/>
      <c r="N69" s="7"/>
      <c r="O69" s="7"/>
      <c r="P69" s="7"/>
      <c r="Q69" s="7"/>
      <c r="R69" s="7"/>
      <c r="S69" s="7"/>
      <c r="T69" s="7"/>
      <c r="U69" s="7"/>
      <c r="V69" s="7"/>
      <c r="W69" s="7"/>
      <c r="X69" s="7"/>
      <c r="Y69" s="7"/>
      <c r="Z69" s="7"/>
      <c r="AA69" s="7"/>
      <c r="AB69" s="7"/>
    </row>
    <row r="70" spans="4:28" ht="13.5" customHeight="1">
      <c r="D70" s="7"/>
      <c r="E70" s="7"/>
      <c r="F70" s="7"/>
      <c r="G70" s="7"/>
      <c r="H70" s="7"/>
      <c r="I70" s="7"/>
      <c r="J70" s="7"/>
      <c r="K70" s="7"/>
      <c r="L70" s="7"/>
      <c r="M70" s="7"/>
      <c r="N70" s="7"/>
      <c r="O70" s="7"/>
      <c r="P70" s="7"/>
      <c r="Q70" s="7"/>
      <c r="R70" s="7"/>
      <c r="S70" s="7"/>
      <c r="T70" s="7"/>
      <c r="U70" s="7"/>
      <c r="V70" s="7"/>
      <c r="W70" s="7"/>
      <c r="X70" s="7"/>
      <c r="Y70" s="7"/>
      <c r="Z70" s="7"/>
      <c r="AA70" s="7"/>
      <c r="AB70" s="7"/>
    </row>
    <row r="71" spans="4:28" ht="13.5" customHeight="1">
      <c r="D71" s="7"/>
      <c r="E71" s="7"/>
      <c r="F71" s="7"/>
      <c r="G71" s="7"/>
      <c r="H71" s="7"/>
      <c r="I71" s="7"/>
      <c r="J71" s="7"/>
      <c r="K71" s="7"/>
      <c r="L71" s="7"/>
      <c r="M71" s="7"/>
      <c r="N71" s="7"/>
      <c r="O71" s="7"/>
      <c r="P71" s="7"/>
      <c r="Q71" s="7"/>
      <c r="R71" s="7"/>
      <c r="S71" s="7"/>
      <c r="T71" s="7"/>
      <c r="U71" s="7"/>
      <c r="V71" s="7"/>
      <c r="W71" s="7"/>
      <c r="X71" s="7"/>
      <c r="Y71" s="7"/>
      <c r="Z71" s="7"/>
      <c r="AA71" s="7"/>
      <c r="AB71" s="7"/>
    </row>
    <row r="72" spans="4:28" ht="13.5" customHeight="1">
      <c r="D72" s="7"/>
      <c r="E72" s="7"/>
      <c r="F72" s="7"/>
      <c r="G72" s="7"/>
      <c r="H72" s="7"/>
      <c r="I72" s="7"/>
      <c r="J72" s="7"/>
      <c r="K72" s="7"/>
      <c r="L72" s="7"/>
      <c r="M72" s="7"/>
      <c r="N72" s="7"/>
      <c r="O72" s="7"/>
      <c r="P72" s="7"/>
      <c r="Q72" s="7"/>
      <c r="R72" s="7"/>
      <c r="S72" s="7"/>
      <c r="T72" s="7"/>
      <c r="U72" s="7"/>
      <c r="V72" s="7"/>
      <c r="W72" s="7"/>
      <c r="X72" s="7"/>
      <c r="Y72" s="7"/>
      <c r="Z72" s="7"/>
      <c r="AA72" s="7"/>
      <c r="AB72" s="7"/>
    </row>
    <row r="73" spans="4:28" ht="13.5" customHeight="1">
      <c r="D73" s="7"/>
      <c r="E73" s="7"/>
      <c r="F73" s="7"/>
      <c r="G73" s="7"/>
      <c r="H73" s="7"/>
      <c r="I73" s="7"/>
      <c r="J73" s="7"/>
      <c r="K73" s="7"/>
      <c r="L73" s="7"/>
      <c r="M73" s="7"/>
      <c r="N73" s="7"/>
      <c r="O73" s="7"/>
      <c r="P73" s="7"/>
      <c r="Q73" s="7"/>
      <c r="R73" s="7"/>
      <c r="S73" s="7"/>
      <c r="T73" s="7"/>
      <c r="U73" s="7"/>
      <c r="V73" s="7"/>
      <c r="W73" s="7"/>
      <c r="X73" s="7"/>
      <c r="Y73" s="7"/>
      <c r="Z73" s="7"/>
      <c r="AA73" s="7"/>
      <c r="AB73" s="7"/>
    </row>
    <row r="74" spans="4:28" ht="13.5" customHeight="1">
      <c r="D74" s="7"/>
      <c r="E74" s="7"/>
      <c r="F74" s="7"/>
      <c r="G74" s="7"/>
      <c r="H74" s="7"/>
      <c r="I74" s="7"/>
      <c r="J74" s="7"/>
      <c r="K74" s="7"/>
      <c r="L74" s="7"/>
      <c r="M74" s="7"/>
      <c r="N74" s="7"/>
      <c r="O74" s="7"/>
      <c r="P74" s="7"/>
      <c r="Q74" s="7"/>
      <c r="R74" s="7"/>
      <c r="S74" s="7"/>
      <c r="T74" s="7"/>
      <c r="U74" s="7"/>
      <c r="V74" s="7"/>
      <c r="W74" s="7"/>
      <c r="X74" s="7"/>
      <c r="Y74" s="7"/>
      <c r="Z74" s="7"/>
      <c r="AA74" s="7"/>
      <c r="AB74" s="7"/>
    </row>
    <row r="75" spans="4:28" ht="13.5" customHeight="1">
      <c r="D75" s="7"/>
      <c r="E75" s="7"/>
      <c r="F75" s="7"/>
      <c r="G75" s="7"/>
      <c r="H75" s="7"/>
      <c r="I75" s="7"/>
      <c r="J75" s="7"/>
      <c r="K75" s="7"/>
      <c r="L75" s="7"/>
      <c r="M75" s="7"/>
      <c r="N75" s="7"/>
      <c r="O75" s="7"/>
      <c r="P75" s="7"/>
      <c r="Q75" s="7"/>
      <c r="R75" s="7"/>
      <c r="S75" s="7"/>
      <c r="T75" s="7"/>
      <c r="U75" s="7"/>
      <c r="V75" s="7"/>
      <c r="W75" s="7"/>
      <c r="X75" s="7"/>
      <c r="Y75" s="7"/>
      <c r="Z75" s="7"/>
      <c r="AA75" s="7"/>
      <c r="AB75" s="7"/>
    </row>
    <row r="76" spans="4:28" ht="13.5" customHeight="1">
      <c r="D76" s="7"/>
      <c r="E76" s="7"/>
      <c r="F76" s="7"/>
      <c r="G76" s="7"/>
      <c r="H76" s="7"/>
      <c r="I76" s="7"/>
      <c r="J76" s="7"/>
      <c r="K76" s="7"/>
      <c r="L76" s="7"/>
      <c r="M76" s="7"/>
      <c r="N76" s="7"/>
      <c r="O76" s="7"/>
      <c r="P76" s="7"/>
      <c r="Q76" s="7"/>
      <c r="R76" s="7"/>
      <c r="S76" s="7"/>
      <c r="T76" s="7"/>
      <c r="U76" s="7"/>
      <c r="V76" s="7"/>
      <c r="W76" s="7"/>
      <c r="X76" s="7"/>
      <c r="Y76" s="7"/>
      <c r="Z76" s="7"/>
      <c r="AA76" s="7"/>
      <c r="AB76" s="7"/>
    </row>
    <row r="77" spans="4:28" ht="13.5" customHeight="1">
      <c r="D77" s="7"/>
      <c r="E77" s="7"/>
      <c r="F77" s="7"/>
      <c r="G77" s="7"/>
      <c r="H77" s="7"/>
      <c r="I77" s="7"/>
      <c r="J77" s="7"/>
      <c r="K77" s="7"/>
      <c r="L77" s="7"/>
      <c r="M77" s="7"/>
      <c r="N77" s="7"/>
      <c r="O77" s="7"/>
      <c r="P77" s="7"/>
      <c r="Q77" s="7"/>
      <c r="R77" s="7"/>
      <c r="S77" s="7"/>
      <c r="T77" s="7"/>
      <c r="U77" s="7"/>
      <c r="V77" s="7"/>
      <c r="W77" s="7"/>
      <c r="X77" s="7"/>
      <c r="Y77" s="7"/>
      <c r="Z77" s="7"/>
      <c r="AA77" s="7"/>
      <c r="AB77" s="7"/>
    </row>
    <row r="78" spans="4:28" ht="13.5" customHeight="1">
      <c r="D78" s="7"/>
      <c r="E78" s="7"/>
      <c r="F78" s="7"/>
      <c r="G78" s="7"/>
      <c r="H78" s="7"/>
      <c r="I78" s="7"/>
      <c r="J78" s="7"/>
      <c r="K78" s="7"/>
      <c r="L78" s="7"/>
      <c r="M78" s="7"/>
      <c r="N78" s="7"/>
      <c r="O78" s="7"/>
      <c r="P78" s="7"/>
      <c r="Q78" s="7"/>
      <c r="R78" s="7"/>
      <c r="S78" s="7"/>
      <c r="T78" s="7"/>
      <c r="U78" s="7"/>
      <c r="V78" s="7"/>
      <c r="W78" s="7"/>
      <c r="X78" s="7"/>
      <c r="Y78" s="7"/>
      <c r="Z78" s="7"/>
      <c r="AA78" s="7"/>
      <c r="AB78" s="7"/>
    </row>
    <row r="79" spans="4:28" ht="13.5" customHeight="1">
      <c r="D79" s="7"/>
      <c r="E79" s="7"/>
      <c r="F79" s="7"/>
      <c r="G79" s="7"/>
      <c r="H79" s="7"/>
      <c r="I79" s="7"/>
      <c r="J79" s="7"/>
      <c r="K79" s="7"/>
      <c r="L79" s="7"/>
      <c r="M79" s="7"/>
      <c r="N79" s="7"/>
      <c r="O79" s="7"/>
      <c r="P79" s="7"/>
      <c r="Q79" s="7"/>
      <c r="R79" s="7"/>
      <c r="S79" s="7"/>
      <c r="T79" s="7"/>
      <c r="U79" s="7"/>
      <c r="V79" s="7"/>
      <c r="W79" s="7"/>
      <c r="X79" s="7"/>
      <c r="Y79" s="7"/>
      <c r="Z79" s="7"/>
      <c r="AA79" s="7"/>
      <c r="AB79" s="7"/>
    </row>
    <row r="80" spans="4:28" ht="13.5" customHeight="1">
      <c r="D80" s="7"/>
      <c r="E80" s="7"/>
      <c r="F80" s="7"/>
      <c r="G80" s="7"/>
      <c r="H80" s="7"/>
      <c r="I80" s="7"/>
      <c r="J80" s="7"/>
      <c r="K80" s="7"/>
      <c r="L80" s="7"/>
      <c r="M80" s="7"/>
      <c r="N80" s="7"/>
      <c r="O80" s="7"/>
      <c r="P80" s="7"/>
      <c r="Q80" s="7"/>
      <c r="R80" s="7"/>
      <c r="S80" s="7"/>
      <c r="T80" s="7"/>
      <c r="U80" s="7"/>
      <c r="V80" s="7"/>
      <c r="W80" s="7"/>
      <c r="X80" s="7"/>
      <c r="Y80" s="7"/>
      <c r="Z80" s="7"/>
      <c r="AA80" s="7"/>
      <c r="AB80" s="7"/>
    </row>
    <row r="81" spans="4:28" ht="13.5" customHeight="1">
      <c r="D81" s="7"/>
      <c r="E81" s="7"/>
      <c r="F81" s="7"/>
      <c r="G81" s="7"/>
      <c r="H81" s="7"/>
      <c r="I81" s="7"/>
      <c r="J81" s="7"/>
      <c r="K81" s="7"/>
      <c r="L81" s="7"/>
      <c r="M81" s="7"/>
      <c r="N81" s="7"/>
      <c r="O81" s="7"/>
      <c r="P81" s="7"/>
      <c r="Q81" s="7"/>
      <c r="R81" s="7"/>
      <c r="S81" s="7"/>
      <c r="T81" s="7"/>
      <c r="U81" s="7"/>
      <c r="V81" s="7"/>
      <c r="W81" s="7"/>
      <c r="X81" s="7"/>
      <c r="Y81" s="7"/>
      <c r="Z81" s="7"/>
      <c r="AA81" s="7"/>
      <c r="AB81" s="7"/>
    </row>
    <row r="82" spans="4:28" ht="13.5" customHeight="1">
      <c r="D82" s="7"/>
      <c r="E82" s="7"/>
      <c r="F82" s="7"/>
      <c r="G82" s="7"/>
      <c r="H82" s="7"/>
      <c r="I82" s="7"/>
      <c r="J82" s="7"/>
      <c r="K82" s="7"/>
      <c r="L82" s="7"/>
      <c r="M82" s="7"/>
      <c r="N82" s="7"/>
      <c r="O82" s="7"/>
      <c r="P82" s="7"/>
      <c r="Q82" s="7"/>
      <c r="R82" s="7"/>
      <c r="S82" s="7"/>
      <c r="T82" s="7"/>
      <c r="U82" s="7"/>
      <c r="V82" s="7"/>
      <c r="W82" s="7"/>
      <c r="X82" s="7"/>
      <c r="Y82" s="7"/>
      <c r="Z82" s="7"/>
      <c r="AA82" s="7"/>
      <c r="AB82" s="7"/>
    </row>
    <row r="83" spans="4:28" ht="13.5" customHeight="1">
      <c r="D83" s="7"/>
      <c r="E83" s="7"/>
      <c r="F83" s="7"/>
      <c r="G83" s="7"/>
      <c r="H83" s="7"/>
      <c r="I83" s="7"/>
      <c r="J83" s="7"/>
      <c r="K83" s="7"/>
      <c r="L83" s="7"/>
      <c r="M83" s="7"/>
      <c r="N83" s="7"/>
      <c r="O83" s="7"/>
      <c r="P83" s="7"/>
      <c r="Q83" s="7"/>
      <c r="R83" s="7"/>
      <c r="S83" s="7"/>
      <c r="T83" s="7"/>
      <c r="U83" s="7"/>
      <c r="V83" s="7"/>
      <c r="W83" s="7"/>
      <c r="X83" s="7"/>
      <c r="Y83" s="7"/>
      <c r="Z83" s="7"/>
      <c r="AA83" s="7"/>
      <c r="AB83" s="7"/>
    </row>
    <row r="84" spans="4:28" ht="13.5" customHeight="1">
      <c r="D84" s="7"/>
      <c r="E84" s="7"/>
      <c r="F84" s="7"/>
      <c r="G84" s="7"/>
      <c r="H84" s="7"/>
      <c r="I84" s="7"/>
      <c r="J84" s="7"/>
      <c r="K84" s="7"/>
      <c r="L84" s="7"/>
      <c r="M84" s="7"/>
      <c r="N84" s="7"/>
      <c r="O84" s="7"/>
      <c r="P84" s="7"/>
      <c r="Q84" s="7"/>
      <c r="R84" s="7"/>
      <c r="S84" s="7"/>
      <c r="T84" s="7"/>
      <c r="U84" s="7"/>
      <c r="V84" s="7"/>
      <c r="W84" s="7"/>
      <c r="X84" s="7"/>
      <c r="Y84" s="7"/>
      <c r="Z84" s="7"/>
      <c r="AA84" s="7"/>
      <c r="AB84" s="7"/>
    </row>
    <row r="85" spans="4:28" ht="13.5" customHeight="1"/>
    <row r="86" spans="4:28" ht="13.5" customHeight="1"/>
    <row r="87" spans="4:28" ht="13.5" customHeight="1"/>
    <row r="88" spans="4:28" ht="13.5" customHeight="1"/>
    <row r="89" spans="4:28" ht="13.5" customHeight="1"/>
  </sheetData>
  <mergeCells count="4">
    <mergeCell ref="B1:P1"/>
    <mergeCell ref="B11:AD34"/>
    <mergeCell ref="D49:AB49"/>
    <mergeCell ref="D50:AB84"/>
  </mergeCells>
  <printOptions horizontalCentered="1"/>
  <pageMargins left="0.78740157480314965" right="0.78740157480314965" top="0.98425196850393704" bottom="0.98425196850393704" header="0" footer="0.39370078740157483"/>
  <pageSetup scale="73" fitToHeight="10" orientation="landscape" r:id="rId1"/>
  <headerFooter>
    <oddFooter>&amp;R&amp;P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5"/>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498</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460</v>
      </c>
      <c r="D4" s="19" t="s">
        <v>461</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19</v>
      </c>
      <c r="L6" s="29"/>
      <c r="M6" s="29"/>
      <c r="N6" s="31"/>
      <c r="O6" s="32" t="s">
        <v>20</v>
      </c>
      <c r="P6" s="29" t="s">
        <v>21</v>
      </c>
      <c r="Q6" s="29"/>
      <c r="R6" s="33"/>
      <c r="S6" s="32" t="s">
        <v>22</v>
      </c>
      <c r="T6" s="29" t="s">
        <v>119</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c r="A11" s="60"/>
      <c r="B11" s="61" t="s">
        <v>38</v>
      </c>
      <c r="C11" s="62" t="s">
        <v>462</v>
      </c>
      <c r="D11" s="62"/>
      <c r="E11" s="62"/>
      <c r="F11" s="62"/>
      <c r="G11" s="62"/>
      <c r="H11" s="62"/>
      <c r="I11" s="62" t="s">
        <v>463</v>
      </c>
      <c r="J11" s="62"/>
      <c r="K11" s="62"/>
      <c r="L11" s="62" t="s">
        <v>464</v>
      </c>
      <c r="M11" s="62"/>
      <c r="N11" s="62"/>
      <c r="O11" s="62"/>
      <c r="P11" s="63" t="s">
        <v>14</v>
      </c>
      <c r="Q11" s="63" t="s">
        <v>465</v>
      </c>
      <c r="R11" s="104">
        <v>93.03</v>
      </c>
      <c r="S11" s="104" t="s">
        <v>44</v>
      </c>
      <c r="T11" s="104" t="s">
        <v>44</v>
      </c>
      <c r="U11" s="64" t="str">
        <f t="shared" ref="U11:U19" si="0">IF(ISERR(T11/S11*100),"N/A",T11/S11*100)</f>
        <v>N/A</v>
      </c>
    </row>
    <row r="12" spans="1:34" ht="75" customHeight="1" thickTop="1">
      <c r="A12" s="60"/>
      <c r="B12" s="61" t="s">
        <v>53</v>
      </c>
      <c r="C12" s="62" t="s">
        <v>466</v>
      </c>
      <c r="D12" s="62"/>
      <c r="E12" s="62"/>
      <c r="F12" s="62"/>
      <c r="G12" s="62"/>
      <c r="H12" s="62"/>
      <c r="I12" s="62" t="s">
        <v>467</v>
      </c>
      <c r="J12" s="62"/>
      <c r="K12" s="62"/>
      <c r="L12" s="62" t="s">
        <v>468</v>
      </c>
      <c r="M12" s="62"/>
      <c r="N12" s="62"/>
      <c r="O12" s="62"/>
      <c r="P12" s="63" t="s">
        <v>469</v>
      </c>
      <c r="Q12" s="63" t="s">
        <v>470</v>
      </c>
      <c r="R12" s="63">
        <v>80</v>
      </c>
      <c r="S12" s="63" t="s">
        <v>44</v>
      </c>
      <c r="T12" s="63" t="s">
        <v>44</v>
      </c>
      <c r="U12" s="64" t="str">
        <f t="shared" si="0"/>
        <v>N/A</v>
      </c>
    </row>
    <row r="13" spans="1:34" ht="75" customHeight="1" thickBot="1">
      <c r="A13" s="60"/>
      <c r="B13" s="65" t="s">
        <v>45</v>
      </c>
      <c r="C13" s="66" t="s">
        <v>45</v>
      </c>
      <c r="D13" s="66"/>
      <c r="E13" s="66"/>
      <c r="F13" s="66"/>
      <c r="G13" s="66"/>
      <c r="H13" s="66"/>
      <c r="I13" s="66" t="s">
        <v>471</v>
      </c>
      <c r="J13" s="66"/>
      <c r="K13" s="66"/>
      <c r="L13" s="66" t="s">
        <v>472</v>
      </c>
      <c r="M13" s="66"/>
      <c r="N13" s="66"/>
      <c r="O13" s="66"/>
      <c r="P13" s="67" t="s">
        <v>60</v>
      </c>
      <c r="Q13" s="67" t="s">
        <v>43</v>
      </c>
      <c r="R13" s="67">
        <v>80.09</v>
      </c>
      <c r="S13" s="67" t="s">
        <v>44</v>
      </c>
      <c r="T13" s="67" t="s">
        <v>44</v>
      </c>
      <c r="U13" s="68" t="str">
        <f t="shared" si="0"/>
        <v>N/A</v>
      </c>
    </row>
    <row r="14" spans="1:34" ht="75" customHeight="1" thickTop="1">
      <c r="A14" s="60"/>
      <c r="B14" s="61" t="s">
        <v>63</v>
      </c>
      <c r="C14" s="62" t="s">
        <v>473</v>
      </c>
      <c r="D14" s="62"/>
      <c r="E14" s="62"/>
      <c r="F14" s="62"/>
      <c r="G14" s="62"/>
      <c r="H14" s="62"/>
      <c r="I14" s="62" t="s">
        <v>474</v>
      </c>
      <c r="J14" s="62"/>
      <c r="K14" s="62"/>
      <c r="L14" s="62" t="s">
        <v>475</v>
      </c>
      <c r="M14" s="62"/>
      <c r="N14" s="62"/>
      <c r="O14" s="62"/>
      <c r="P14" s="63" t="s">
        <v>60</v>
      </c>
      <c r="Q14" s="63" t="s">
        <v>465</v>
      </c>
      <c r="R14" s="63">
        <v>80</v>
      </c>
      <c r="S14" s="63" t="s">
        <v>44</v>
      </c>
      <c r="T14" s="63" t="s">
        <v>44</v>
      </c>
      <c r="U14" s="64" t="str">
        <f t="shared" si="0"/>
        <v>N/A</v>
      </c>
    </row>
    <row r="15" spans="1:34" ht="75" customHeight="1" thickBot="1">
      <c r="A15" s="60"/>
      <c r="B15" s="65" t="s">
        <v>45</v>
      </c>
      <c r="C15" s="66" t="s">
        <v>45</v>
      </c>
      <c r="D15" s="66"/>
      <c r="E15" s="66"/>
      <c r="F15" s="66"/>
      <c r="G15" s="66"/>
      <c r="H15" s="66"/>
      <c r="I15" s="66" t="s">
        <v>476</v>
      </c>
      <c r="J15" s="66"/>
      <c r="K15" s="66"/>
      <c r="L15" s="66" t="s">
        <v>477</v>
      </c>
      <c r="M15" s="66"/>
      <c r="N15" s="66"/>
      <c r="O15" s="66"/>
      <c r="P15" s="67" t="s">
        <v>60</v>
      </c>
      <c r="Q15" s="67" t="s">
        <v>43</v>
      </c>
      <c r="R15" s="67">
        <v>80</v>
      </c>
      <c r="S15" s="67" t="s">
        <v>44</v>
      </c>
      <c r="T15" s="67" t="s">
        <v>44</v>
      </c>
      <c r="U15" s="68" t="str">
        <f t="shared" si="0"/>
        <v>N/A</v>
      </c>
    </row>
    <row r="16" spans="1:34" ht="75" customHeight="1" thickTop="1">
      <c r="A16" s="60"/>
      <c r="B16" s="61" t="s">
        <v>79</v>
      </c>
      <c r="C16" s="62" t="s">
        <v>478</v>
      </c>
      <c r="D16" s="62"/>
      <c r="E16" s="62"/>
      <c r="F16" s="62"/>
      <c r="G16" s="62"/>
      <c r="H16" s="62"/>
      <c r="I16" s="62" t="s">
        <v>479</v>
      </c>
      <c r="J16" s="62"/>
      <c r="K16" s="62"/>
      <c r="L16" s="62" t="s">
        <v>480</v>
      </c>
      <c r="M16" s="62"/>
      <c r="N16" s="62"/>
      <c r="O16" s="62"/>
      <c r="P16" s="63" t="s">
        <v>60</v>
      </c>
      <c r="Q16" s="63" t="s">
        <v>481</v>
      </c>
      <c r="R16" s="63">
        <v>80</v>
      </c>
      <c r="S16" s="63" t="s">
        <v>44</v>
      </c>
      <c r="T16" s="63" t="s">
        <v>44</v>
      </c>
      <c r="U16" s="64" t="str">
        <f t="shared" si="0"/>
        <v>N/A</v>
      </c>
    </row>
    <row r="17" spans="1:22" ht="75" customHeight="1">
      <c r="A17" s="60"/>
      <c r="B17" s="65" t="s">
        <v>45</v>
      </c>
      <c r="C17" s="66" t="s">
        <v>45</v>
      </c>
      <c r="D17" s="66"/>
      <c r="E17" s="66"/>
      <c r="F17" s="66"/>
      <c r="G17" s="66"/>
      <c r="H17" s="66"/>
      <c r="I17" s="66" t="s">
        <v>482</v>
      </c>
      <c r="J17" s="66"/>
      <c r="K17" s="66"/>
      <c r="L17" s="66" t="s">
        <v>483</v>
      </c>
      <c r="M17" s="66"/>
      <c r="N17" s="66"/>
      <c r="O17" s="66"/>
      <c r="P17" s="67" t="s">
        <v>60</v>
      </c>
      <c r="Q17" s="67" t="s">
        <v>465</v>
      </c>
      <c r="R17" s="67">
        <v>73.77</v>
      </c>
      <c r="S17" s="67" t="s">
        <v>44</v>
      </c>
      <c r="T17" s="67" t="s">
        <v>44</v>
      </c>
      <c r="U17" s="68" t="str">
        <f t="shared" si="0"/>
        <v>N/A</v>
      </c>
    </row>
    <row r="18" spans="1:22" ht="75" customHeight="1">
      <c r="A18" s="60"/>
      <c r="B18" s="65" t="s">
        <v>45</v>
      </c>
      <c r="C18" s="66" t="s">
        <v>484</v>
      </c>
      <c r="D18" s="66"/>
      <c r="E18" s="66"/>
      <c r="F18" s="66"/>
      <c r="G18" s="66"/>
      <c r="H18" s="66"/>
      <c r="I18" s="66" t="s">
        <v>485</v>
      </c>
      <c r="J18" s="66"/>
      <c r="K18" s="66"/>
      <c r="L18" s="66" t="s">
        <v>486</v>
      </c>
      <c r="M18" s="66"/>
      <c r="N18" s="66"/>
      <c r="O18" s="66"/>
      <c r="P18" s="67" t="s">
        <v>60</v>
      </c>
      <c r="Q18" s="67" t="s">
        <v>203</v>
      </c>
      <c r="R18" s="67">
        <v>66.66</v>
      </c>
      <c r="S18" s="67">
        <v>33.33</v>
      </c>
      <c r="T18" s="67">
        <v>33.33</v>
      </c>
      <c r="U18" s="68">
        <f t="shared" si="0"/>
        <v>100</v>
      </c>
    </row>
    <row r="19" spans="1:22" ht="75" customHeight="1" thickBot="1">
      <c r="A19" s="60"/>
      <c r="B19" s="65" t="s">
        <v>45</v>
      </c>
      <c r="C19" s="66" t="s">
        <v>45</v>
      </c>
      <c r="D19" s="66"/>
      <c r="E19" s="66"/>
      <c r="F19" s="66"/>
      <c r="G19" s="66"/>
      <c r="H19" s="66"/>
      <c r="I19" s="66" t="s">
        <v>487</v>
      </c>
      <c r="J19" s="66"/>
      <c r="K19" s="66"/>
      <c r="L19" s="66" t="s">
        <v>488</v>
      </c>
      <c r="M19" s="66"/>
      <c r="N19" s="66"/>
      <c r="O19" s="66"/>
      <c r="P19" s="67" t="s">
        <v>60</v>
      </c>
      <c r="Q19" s="67" t="s">
        <v>413</v>
      </c>
      <c r="R19" s="67">
        <v>75</v>
      </c>
      <c r="S19" s="67">
        <v>40</v>
      </c>
      <c r="T19" s="67">
        <v>9.6</v>
      </c>
      <c r="U19" s="68">
        <f t="shared" si="0"/>
        <v>24</v>
      </c>
    </row>
    <row r="20" spans="1:22" ht="22.5" customHeight="1" thickTop="1" thickBot="1">
      <c r="B20" s="13" t="s">
        <v>90</v>
      </c>
      <c r="C20" s="14"/>
      <c r="D20" s="14"/>
      <c r="E20" s="14"/>
      <c r="F20" s="14"/>
      <c r="G20" s="14"/>
      <c r="H20" s="15"/>
      <c r="I20" s="15"/>
      <c r="J20" s="15"/>
      <c r="K20" s="15"/>
      <c r="L20" s="15"/>
      <c r="M20" s="15"/>
      <c r="N20" s="15"/>
      <c r="O20" s="15"/>
      <c r="P20" s="15"/>
      <c r="Q20" s="15"/>
      <c r="R20" s="15"/>
      <c r="S20" s="15"/>
      <c r="T20" s="15"/>
      <c r="U20" s="16"/>
      <c r="V20" s="70"/>
    </row>
    <row r="21" spans="1:22" ht="26.25" customHeight="1" thickTop="1">
      <c r="B21" s="71"/>
      <c r="C21" s="72"/>
      <c r="D21" s="72"/>
      <c r="E21" s="72"/>
      <c r="F21" s="72"/>
      <c r="G21" s="72"/>
      <c r="H21" s="73"/>
      <c r="I21" s="73"/>
      <c r="J21" s="73"/>
      <c r="K21" s="73"/>
      <c r="L21" s="73"/>
      <c r="M21" s="73"/>
      <c r="N21" s="73"/>
      <c r="O21" s="73"/>
      <c r="P21" s="74"/>
      <c r="Q21" s="75"/>
      <c r="R21" s="76" t="s">
        <v>91</v>
      </c>
      <c r="S21" s="44" t="s">
        <v>92</v>
      </c>
      <c r="T21" s="76" t="s">
        <v>93</v>
      </c>
      <c r="U21" s="44" t="s">
        <v>94</v>
      </c>
    </row>
    <row r="22" spans="1:22" ht="26.25" customHeight="1" thickBot="1">
      <c r="B22" s="77"/>
      <c r="C22" s="78"/>
      <c r="D22" s="78"/>
      <c r="E22" s="78"/>
      <c r="F22" s="78"/>
      <c r="G22" s="78"/>
      <c r="H22" s="79"/>
      <c r="I22" s="79"/>
      <c r="J22" s="79"/>
      <c r="K22" s="79"/>
      <c r="L22" s="79"/>
      <c r="M22" s="79"/>
      <c r="N22" s="79"/>
      <c r="O22" s="79"/>
      <c r="P22" s="80"/>
      <c r="Q22" s="81"/>
      <c r="R22" s="82" t="s">
        <v>95</v>
      </c>
      <c r="S22" s="81" t="s">
        <v>95</v>
      </c>
      <c r="T22" s="81" t="s">
        <v>95</v>
      </c>
      <c r="U22" s="81" t="s">
        <v>96</v>
      </c>
    </row>
    <row r="23" spans="1:22" ht="13.5" customHeight="1" thickBot="1">
      <c r="B23" s="83" t="s">
        <v>97</v>
      </c>
      <c r="C23" s="84"/>
      <c r="D23" s="84"/>
      <c r="E23" s="85"/>
      <c r="F23" s="85"/>
      <c r="G23" s="85"/>
      <c r="H23" s="86"/>
      <c r="I23" s="86"/>
      <c r="J23" s="86"/>
      <c r="K23" s="86"/>
      <c r="L23" s="86"/>
      <c r="M23" s="86"/>
      <c r="N23" s="86"/>
      <c r="O23" s="86"/>
      <c r="P23" s="87"/>
      <c r="Q23" s="87"/>
      <c r="R23" s="88" t="str">
        <f t="shared" ref="R23:T24" si="1">"N/D"</f>
        <v>N/D</v>
      </c>
      <c r="S23" s="88" t="str">
        <f t="shared" si="1"/>
        <v>N/D</v>
      </c>
      <c r="T23" s="88" t="str">
        <f t="shared" si="1"/>
        <v>N/D</v>
      </c>
      <c r="U23" s="89" t="str">
        <f>+IF(ISERR(T23/S23*100),"N/A",T23/S23*100)</f>
        <v>N/A</v>
      </c>
    </row>
    <row r="24" spans="1:22" ht="13.5" customHeight="1" thickBot="1">
      <c r="B24" s="90" t="s">
        <v>98</v>
      </c>
      <c r="C24" s="91"/>
      <c r="D24" s="91"/>
      <c r="E24" s="92"/>
      <c r="F24" s="92"/>
      <c r="G24" s="92"/>
      <c r="H24" s="93"/>
      <c r="I24" s="93"/>
      <c r="J24" s="93"/>
      <c r="K24" s="93"/>
      <c r="L24" s="93"/>
      <c r="M24" s="93"/>
      <c r="N24" s="93"/>
      <c r="O24" s="93"/>
      <c r="P24" s="94"/>
      <c r="Q24" s="94"/>
      <c r="R24" s="88" t="str">
        <f t="shared" si="1"/>
        <v>N/D</v>
      </c>
      <c r="S24" s="88" t="str">
        <f t="shared" si="1"/>
        <v>N/D</v>
      </c>
      <c r="T24" s="88" t="str">
        <f t="shared" si="1"/>
        <v>N/D</v>
      </c>
      <c r="U24" s="89" t="str">
        <f>+IF(ISERR(T24/S24*100),"N/A",T24/S24*100)</f>
        <v>N/A</v>
      </c>
    </row>
    <row r="25" spans="1:22" ht="14.85" customHeight="1" thickTop="1" thickBot="1">
      <c r="B25" s="13" t="s">
        <v>99</v>
      </c>
      <c r="C25" s="14"/>
      <c r="D25" s="14"/>
      <c r="E25" s="14"/>
      <c r="F25" s="14"/>
      <c r="G25" s="14"/>
      <c r="H25" s="15"/>
      <c r="I25" s="15"/>
      <c r="J25" s="15"/>
      <c r="K25" s="15"/>
      <c r="L25" s="15"/>
      <c r="M25" s="15"/>
      <c r="N25" s="15"/>
      <c r="O25" s="15"/>
      <c r="P25" s="15"/>
      <c r="Q25" s="15"/>
      <c r="R25" s="15"/>
      <c r="S25" s="15"/>
      <c r="T25" s="15"/>
      <c r="U25" s="16"/>
    </row>
    <row r="26" spans="1:22" ht="44.25" customHeight="1" thickTop="1">
      <c r="B26" s="95" t="s">
        <v>100</v>
      </c>
      <c r="C26" s="97"/>
      <c r="D26" s="97"/>
      <c r="E26" s="97"/>
      <c r="F26" s="97"/>
      <c r="G26" s="97"/>
      <c r="H26" s="97"/>
      <c r="I26" s="97"/>
      <c r="J26" s="97"/>
      <c r="K26" s="97"/>
      <c r="L26" s="97"/>
      <c r="M26" s="97"/>
      <c r="N26" s="97"/>
      <c r="O26" s="97"/>
      <c r="P26" s="97"/>
      <c r="Q26" s="97"/>
      <c r="R26" s="97"/>
      <c r="S26" s="97"/>
      <c r="T26" s="97"/>
      <c r="U26" s="96"/>
    </row>
    <row r="27" spans="1:22" ht="34.5" customHeight="1">
      <c r="B27" s="98" t="s">
        <v>489</v>
      </c>
      <c r="C27" s="100"/>
      <c r="D27" s="100"/>
      <c r="E27" s="100"/>
      <c r="F27" s="100"/>
      <c r="G27" s="100"/>
      <c r="H27" s="100"/>
      <c r="I27" s="100"/>
      <c r="J27" s="100"/>
      <c r="K27" s="100"/>
      <c r="L27" s="100"/>
      <c r="M27" s="100"/>
      <c r="N27" s="100"/>
      <c r="O27" s="100"/>
      <c r="P27" s="100"/>
      <c r="Q27" s="100"/>
      <c r="R27" s="100"/>
      <c r="S27" s="100"/>
      <c r="T27" s="100"/>
      <c r="U27" s="99"/>
    </row>
    <row r="28" spans="1:22" ht="34.5" customHeight="1">
      <c r="B28" s="98" t="s">
        <v>490</v>
      </c>
      <c r="C28" s="100"/>
      <c r="D28" s="100"/>
      <c r="E28" s="100"/>
      <c r="F28" s="100"/>
      <c r="G28" s="100"/>
      <c r="H28" s="100"/>
      <c r="I28" s="100"/>
      <c r="J28" s="100"/>
      <c r="K28" s="100"/>
      <c r="L28" s="100"/>
      <c r="M28" s="100"/>
      <c r="N28" s="100"/>
      <c r="O28" s="100"/>
      <c r="P28" s="100"/>
      <c r="Q28" s="100"/>
      <c r="R28" s="100"/>
      <c r="S28" s="100"/>
      <c r="T28" s="100"/>
      <c r="U28" s="99"/>
    </row>
    <row r="29" spans="1:22" ht="34.5" customHeight="1">
      <c r="B29" s="98" t="s">
        <v>491</v>
      </c>
      <c r="C29" s="100"/>
      <c r="D29" s="100"/>
      <c r="E29" s="100"/>
      <c r="F29" s="100"/>
      <c r="G29" s="100"/>
      <c r="H29" s="100"/>
      <c r="I29" s="100"/>
      <c r="J29" s="100"/>
      <c r="K29" s="100"/>
      <c r="L29" s="100"/>
      <c r="M29" s="100"/>
      <c r="N29" s="100"/>
      <c r="O29" s="100"/>
      <c r="P29" s="100"/>
      <c r="Q29" s="100"/>
      <c r="R29" s="100"/>
      <c r="S29" s="100"/>
      <c r="T29" s="100"/>
      <c r="U29" s="99"/>
    </row>
    <row r="30" spans="1:22" ht="34.5" customHeight="1">
      <c r="B30" s="98" t="s">
        <v>492</v>
      </c>
      <c r="C30" s="100"/>
      <c r="D30" s="100"/>
      <c r="E30" s="100"/>
      <c r="F30" s="100"/>
      <c r="G30" s="100"/>
      <c r="H30" s="100"/>
      <c r="I30" s="100"/>
      <c r="J30" s="100"/>
      <c r="K30" s="100"/>
      <c r="L30" s="100"/>
      <c r="M30" s="100"/>
      <c r="N30" s="100"/>
      <c r="O30" s="100"/>
      <c r="P30" s="100"/>
      <c r="Q30" s="100"/>
      <c r="R30" s="100"/>
      <c r="S30" s="100"/>
      <c r="T30" s="100"/>
      <c r="U30" s="99"/>
    </row>
    <row r="31" spans="1:22" ht="34.5" customHeight="1">
      <c r="B31" s="98" t="s">
        <v>493</v>
      </c>
      <c r="C31" s="100"/>
      <c r="D31" s="100"/>
      <c r="E31" s="100"/>
      <c r="F31" s="100"/>
      <c r="G31" s="100"/>
      <c r="H31" s="100"/>
      <c r="I31" s="100"/>
      <c r="J31" s="100"/>
      <c r="K31" s="100"/>
      <c r="L31" s="100"/>
      <c r="M31" s="100"/>
      <c r="N31" s="100"/>
      <c r="O31" s="100"/>
      <c r="P31" s="100"/>
      <c r="Q31" s="100"/>
      <c r="R31" s="100"/>
      <c r="S31" s="100"/>
      <c r="T31" s="100"/>
      <c r="U31" s="99"/>
    </row>
    <row r="32" spans="1:22" ht="34.5" customHeight="1">
      <c r="B32" s="98" t="s">
        <v>494</v>
      </c>
      <c r="C32" s="100"/>
      <c r="D32" s="100"/>
      <c r="E32" s="100"/>
      <c r="F32" s="100"/>
      <c r="G32" s="100"/>
      <c r="H32" s="100"/>
      <c r="I32" s="100"/>
      <c r="J32" s="100"/>
      <c r="K32" s="100"/>
      <c r="L32" s="100"/>
      <c r="M32" s="100"/>
      <c r="N32" s="100"/>
      <c r="O32" s="100"/>
      <c r="P32" s="100"/>
      <c r="Q32" s="100"/>
      <c r="R32" s="100"/>
      <c r="S32" s="100"/>
      <c r="T32" s="100"/>
      <c r="U32" s="99"/>
    </row>
    <row r="33" spans="2:21" ht="34.5" customHeight="1">
      <c r="B33" s="98" t="s">
        <v>495</v>
      </c>
      <c r="C33" s="100"/>
      <c r="D33" s="100"/>
      <c r="E33" s="100"/>
      <c r="F33" s="100"/>
      <c r="G33" s="100"/>
      <c r="H33" s="100"/>
      <c r="I33" s="100"/>
      <c r="J33" s="100"/>
      <c r="K33" s="100"/>
      <c r="L33" s="100"/>
      <c r="M33" s="100"/>
      <c r="N33" s="100"/>
      <c r="O33" s="100"/>
      <c r="P33" s="100"/>
      <c r="Q33" s="100"/>
      <c r="R33" s="100"/>
      <c r="S33" s="100"/>
      <c r="T33" s="100"/>
      <c r="U33" s="99"/>
    </row>
    <row r="34" spans="2:21" ht="24.75" customHeight="1">
      <c r="B34" s="98" t="s">
        <v>496</v>
      </c>
      <c r="C34" s="100"/>
      <c r="D34" s="100"/>
      <c r="E34" s="100"/>
      <c r="F34" s="100"/>
      <c r="G34" s="100"/>
      <c r="H34" s="100"/>
      <c r="I34" s="100"/>
      <c r="J34" s="100"/>
      <c r="K34" s="100"/>
      <c r="L34" s="100"/>
      <c r="M34" s="100"/>
      <c r="N34" s="100"/>
      <c r="O34" s="100"/>
      <c r="P34" s="100"/>
      <c r="Q34" s="100"/>
      <c r="R34" s="100"/>
      <c r="S34" s="100"/>
      <c r="T34" s="100"/>
      <c r="U34" s="99"/>
    </row>
    <row r="35" spans="2:21" ht="42.2" customHeight="1" thickBot="1">
      <c r="B35" s="101" t="s">
        <v>497</v>
      </c>
      <c r="C35" s="103"/>
      <c r="D35" s="103"/>
      <c r="E35" s="103"/>
      <c r="F35" s="103"/>
      <c r="G35" s="103"/>
      <c r="H35" s="103"/>
      <c r="I35" s="103"/>
      <c r="J35" s="103"/>
      <c r="K35" s="103"/>
      <c r="L35" s="103"/>
      <c r="M35" s="103"/>
      <c r="N35" s="103"/>
      <c r="O35" s="103"/>
      <c r="P35" s="103"/>
      <c r="Q35" s="103"/>
      <c r="R35" s="103"/>
      <c r="S35" s="103"/>
      <c r="T35" s="103"/>
      <c r="U35" s="102"/>
    </row>
  </sheetData>
  <mergeCells count="60">
    <mergeCell ref="B30:U30"/>
    <mergeCell ref="B31:U31"/>
    <mergeCell ref="B32:U32"/>
    <mergeCell ref="B33:U33"/>
    <mergeCell ref="B34:U34"/>
    <mergeCell ref="B35:U35"/>
    <mergeCell ref="B23:D23"/>
    <mergeCell ref="B24:D24"/>
    <mergeCell ref="B26:U26"/>
    <mergeCell ref="B27:U27"/>
    <mergeCell ref="B28:U28"/>
    <mergeCell ref="B29:U29"/>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9"/>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498</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7</v>
      </c>
      <c r="D4" s="19" t="s">
        <v>8</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19</v>
      </c>
      <c r="L6" s="29"/>
      <c r="M6" s="29"/>
      <c r="N6" s="31"/>
      <c r="O6" s="32" t="s">
        <v>20</v>
      </c>
      <c r="P6" s="29" t="s">
        <v>21</v>
      </c>
      <c r="Q6" s="29"/>
      <c r="R6" s="33"/>
      <c r="S6" s="32" t="s">
        <v>22</v>
      </c>
      <c r="T6" s="29" t="s">
        <v>23</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c r="A11" s="60"/>
      <c r="B11" s="61" t="s">
        <v>38</v>
      </c>
      <c r="C11" s="62" t="s">
        <v>39</v>
      </c>
      <c r="D11" s="62"/>
      <c r="E11" s="62"/>
      <c r="F11" s="62"/>
      <c r="G11" s="62"/>
      <c r="H11" s="62"/>
      <c r="I11" s="62" t="s">
        <v>40</v>
      </c>
      <c r="J11" s="62"/>
      <c r="K11" s="62"/>
      <c r="L11" s="62" t="s">
        <v>41</v>
      </c>
      <c r="M11" s="62"/>
      <c r="N11" s="62"/>
      <c r="O11" s="62"/>
      <c r="P11" s="63" t="s">
        <v>42</v>
      </c>
      <c r="Q11" s="63" t="s">
        <v>43</v>
      </c>
      <c r="R11" s="63">
        <v>4.3</v>
      </c>
      <c r="S11" s="63" t="s">
        <v>44</v>
      </c>
      <c r="T11" s="63" t="s">
        <v>44</v>
      </c>
      <c r="U11" s="64" t="str">
        <f>IF(ISERR((S11-T11)*100/S11+100),"N/A",(S11-T11)*100/S11+100)</f>
        <v>N/A</v>
      </c>
    </row>
    <row r="12" spans="1:34" ht="75" customHeight="1">
      <c r="A12" s="60"/>
      <c r="B12" s="65" t="s">
        <v>45</v>
      </c>
      <c r="C12" s="66" t="s">
        <v>45</v>
      </c>
      <c r="D12" s="66"/>
      <c r="E12" s="66"/>
      <c r="F12" s="66"/>
      <c r="G12" s="66"/>
      <c r="H12" s="66"/>
      <c r="I12" s="66" t="s">
        <v>46</v>
      </c>
      <c r="J12" s="66"/>
      <c r="K12" s="66"/>
      <c r="L12" s="66" t="s">
        <v>47</v>
      </c>
      <c r="M12" s="66"/>
      <c r="N12" s="66"/>
      <c r="O12" s="66"/>
      <c r="P12" s="67" t="s">
        <v>42</v>
      </c>
      <c r="Q12" s="67" t="s">
        <v>43</v>
      </c>
      <c r="R12" s="67">
        <v>0.84</v>
      </c>
      <c r="S12" s="67" t="s">
        <v>44</v>
      </c>
      <c r="T12" s="67" t="s">
        <v>44</v>
      </c>
      <c r="U12" s="68" t="str">
        <f>IF(ISERR((S12-T12)*100/S12+100),"N/A",(S12-T12)*100/S12+100)</f>
        <v>N/A</v>
      </c>
    </row>
    <row r="13" spans="1:34" ht="75" customHeight="1">
      <c r="A13" s="60"/>
      <c r="B13" s="65" t="s">
        <v>45</v>
      </c>
      <c r="C13" s="66" t="s">
        <v>45</v>
      </c>
      <c r="D13" s="66"/>
      <c r="E13" s="66"/>
      <c r="F13" s="66"/>
      <c r="G13" s="66"/>
      <c r="H13" s="66"/>
      <c r="I13" s="66" t="s">
        <v>48</v>
      </c>
      <c r="J13" s="66"/>
      <c r="K13" s="66"/>
      <c r="L13" s="66" t="s">
        <v>49</v>
      </c>
      <c r="M13" s="66"/>
      <c r="N13" s="66"/>
      <c r="O13" s="66"/>
      <c r="P13" s="67" t="s">
        <v>42</v>
      </c>
      <c r="Q13" s="67" t="s">
        <v>43</v>
      </c>
      <c r="R13" s="67">
        <v>8.4</v>
      </c>
      <c r="S13" s="67" t="s">
        <v>44</v>
      </c>
      <c r="T13" s="67" t="s">
        <v>44</v>
      </c>
      <c r="U13" s="68" t="str">
        <f>IF(ISERR((S13-T13)*100/S13+100),"N/A",(S13-T13)*100/S13+100)</f>
        <v>N/A</v>
      </c>
    </row>
    <row r="14" spans="1:34" ht="75" customHeight="1" thickBot="1">
      <c r="A14" s="60"/>
      <c r="B14" s="65" t="s">
        <v>45</v>
      </c>
      <c r="C14" s="66" t="s">
        <v>45</v>
      </c>
      <c r="D14" s="66"/>
      <c r="E14" s="66"/>
      <c r="F14" s="66"/>
      <c r="G14" s="66"/>
      <c r="H14" s="66"/>
      <c r="I14" s="66" t="s">
        <v>50</v>
      </c>
      <c r="J14" s="66"/>
      <c r="K14" s="66"/>
      <c r="L14" s="66" t="s">
        <v>51</v>
      </c>
      <c r="M14" s="66"/>
      <c r="N14" s="66"/>
      <c r="O14" s="66"/>
      <c r="P14" s="67" t="s">
        <v>52</v>
      </c>
      <c r="Q14" s="67" t="s">
        <v>43</v>
      </c>
      <c r="R14" s="69">
        <v>79.3</v>
      </c>
      <c r="S14" s="69" t="s">
        <v>44</v>
      </c>
      <c r="T14" s="69" t="s">
        <v>44</v>
      </c>
      <c r="U14" s="68" t="str">
        <f>IF(ISERR(T14/S14*100),"N/A",T14/S14*100)</f>
        <v>N/A</v>
      </c>
    </row>
    <row r="15" spans="1:34" ht="75" customHeight="1" thickTop="1">
      <c r="A15" s="60"/>
      <c r="B15" s="61" t="s">
        <v>53</v>
      </c>
      <c r="C15" s="62" t="s">
        <v>54</v>
      </c>
      <c r="D15" s="62"/>
      <c r="E15" s="62"/>
      <c r="F15" s="62"/>
      <c r="G15" s="62"/>
      <c r="H15" s="62"/>
      <c r="I15" s="62" t="s">
        <v>55</v>
      </c>
      <c r="J15" s="62"/>
      <c r="K15" s="62"/>
      <c r="L15" s="62" t="s">
        <v>56</v>
      </c>
      <c r="M15" s="62"/>
      <c r="N15" s="62"/>
      <c r="O15" s="62"/>
      <c r="P15" s="63" t="s">
        <v>57</v>
      </c>
      <c r="Q15" s="63" t="s">
        <v>43</v>
      </c>
      <c r="R15" s="63">
        <v>10</v>
      </c>
      <c r="S15" s="63" t="s">
        <v>44</v>
      </c>
      <c r="T15" s="63" t="s">
        <v>44</v>
      </c>
      <c r="U15" s="64" t="str">
        <f>IF(ISERR((S15-T15)*100/S15+100),"N/A",(S15-T15)*100/S15+100)</f>
        <v>N/A</v>
      </c>
    </row>
    <row r="16" spans="1:34" ht="75" customHeight="1">
      <c r="A16" s="60"/>
      <c r="B16" s="65" t="s">
        <v>45</v>
      </c>
      <c r="C16" s="66" t="s">
        <v>45</v>
      </c>
      <c r="D16" s="66"/>
      <c r="E16" s="66"/>
      <c r="F16" s="66"/>
      <c r="G16" s="66"/>
      <c r="H16" s="66"/>
      <c r="I16" s="66" t="s">
        <v>58</v>
      </c>
      <c r="J16" s="66"/>
      <c r="K16" s="66"/>
      <c r="L16" s="66" t="s">
        <v>59</v>
      </c>
      <c r="M16" s="66"/>
      <c r="N16" s="66"/>
      <c r="O16" s="66"/>
      <c r="P16" s="67" t="s">
        <v>60</v>
      </c>
      <c r="Q16" s="67" t="s">
        <v>43</v>
      </c>
      <c r="R16" s="67">
        <v>63.5</v>
      </c>
      <c r="S16" s="67" t="s">
        <v>44</v>
      </c>
      <c r="T16" s="67" t="s">
        <v>44</v>
      </c>
      <c r="U16" s="68" t="str">
        <f>IF(ISERR(T16/S16*100),"N/A",T16/S16*100)</f>
        <v>N/A</v>
      </c>
    </row>
    <row r="17" spans="1:22" ht="75" customHeight="1" thickBot="1">
      <c r="A17" s="60"/>
      <c r="B17" s="65" t="s">
        <v>45</v>
      </c>
      <c r="C17" s="66" t="s">
        <v>45</v>
      </c>
      <c r="D17" s="66"/>
      <c r="E17" s="66"/>
      <c r="F17" s="66"/>
      <c r="G17" s="66"/>
      <c r="H17" s="66"/>
      <c r="I17" s="66" t="s">
        <v>61</v>
      </c>
      <c r="J17" s="66"/>
      <c r="K17" s="66"/>
      <c r="L17" s="66" t="s">
        <v>62</v>
      </c>
      <c r="M17" s="66"/>
      <c r="N17" s="66"/>
      <c r="O17" s="66"/>
      <c r="P17" s="67" t="s">
        <v>60</v>
      </c>
      <c r="Q17" s="67" t="s">
        <v>43</v>
      </c>
      <c r="R17" s="67">
        <v>12.9</v>
      </c>
      <c r="S17" s="67" t="s">
        <v>44</v>
      </c>
      <c r="T17" s="67" t="s">
        <v>44</v>
      </c>
      <c r="U17" s="68" t="str">
        <f>IF(ISERR((S17-T17)*100/S17+100),"N/A",(S17-T17)*100/S17+100)</f>
        <v>N/A</v>
      </c>
    </row>
    <row r="18" spans="1:22" ht="75" customHeight="1" thickTop="1">
      <c r="A18" s="60"/>
      <c r="B18" s="61" t="s">
        <v>63</v>
      </c>
      <c r="C18" s="62" t="s">
        <v>64</v>
      </c>
      <c r="D18" s="62"/>
      <c r="E18" s="62"/>
      <c r="F18" s="62"/>
      <c r="G18" s="62"/>
      <c r="H18" s="62"/>
      <c r="I18" s="62" t="s">
        <v>65</v>
      </c>
      <c r="J18" s="62"/>
      <c r="K18" s="62"/>
      <c r="L18" s="62" t="s">
        <v>66</v>
      </c>
      <c r="M18" s="62"/>
      <c r="N18" s="62"/>
      <c r="O18" s="62"/>
      <c r="P18" s="63" t="s">
        <v>60</v>
      </c>
      <c r="Q18" s="63" t="s">
        <v>67</v>
      </c>
      <c r="R18" s="63">
        <v>28</v>
      </c>
      <c r="S18" s="63">
        <v>14</v>
      </c>
      <c r="T18" s="63">
        <v>6.91</v>
      </c>
      <c r="U18" s="64">
        <f t="shared" ref="U18:U26" si="0">IF(ISERR(T18/S18*100),"N/A",T18/S18*100)</f>
        <v>49.357142857142861</v>
      </c>
    </row>
    <row r="19" spans="1:22" ht="75" customHeight="1">
      <c r="A19" s="60"/>
      <c r="B19" s="65" t="s">
        <v>45</v>
      </c>
      <c r="C19" s="66" t="s">
        <v>45</v>
      </c>
      <c r="D19" s="66"/>
      <c r="E19" s="66"/>
      <c r="F19" s="66"/>
      <c r="G19" s="66"/>
      <c r="H19" s="66"/>
      <c r="I19" s="66" t="s">
        <v>68</v>
      </c>
      <c r="J19" s="66"/>
      <c r="K19" s="66"/>
      <c r="L19" s="66" t="s">
        <v>69</v>
      </c>
      <c r="M19" s="66"/>
      <c r="N19" s="66"/>
      <c r="O19" s="66"/>
      <c r="P19" s="67" t="s">
        <v>60</v>
      </c>
      <c r="Q19" s="67" t="s">
        <v>67</v>
      </c>
      <c r="R19" s="67">
        <v>95</v>
      </c>
      <c r="S19" s="67">
        <v>95</v>
      </c>
      <c r="T19" s="67">
        <v>77.66</v>
      </c>
      <c r="U19" s="68">
        <f t="shared" si="0"/>
        <v>81.747368421052627</v>
      </c>
    </row>
    <row r="20" spans="1:22" ht="75" customHeight="1">
      <c r="A20" s="60"/>
      <c r="B20" s="65" t="s">
        <v>45</v>
      </c>
      <c r="C20" s="66" t="s">
        <v>45</v>
      </c>
      <c r="D20" s="66"/>
      <c r="E20" s="66"/>
      <c r="F20" s="66"/>
      <c r="G20" s="66"/>
      <c r="H20" s="66"/>
      <c r="I20" s="66" t="s">
        <v>70</v>
      </c>
      <c r="J20" s="66"/>
      <c r="K20" s="66"/>
      <c r="L20" s="66" t="s">
        <v>71</v>
      </c>
      <c r="M20" s="66"/>
      <c r="N20" s="66"/>
      <c r="O20" s="66"/>
      <c r="P20" s="67" t="s">
        <v>60</v>
      </c>
      <c r="Q20" s="67" t="s">
        <v>67</v>
      </c>
      <c r="R20" s="67">
        <v>27</v>
      </c>
      <c r="S20" s="67">
        <v>13.5</v>
      </c>
      <c r="T20" s="67">
        <v>6.24</v>
      </c>
      <c r="U20" s="68">
        <f t="shared" si="0"/>
        <v>46.222222222222229</v>
      </c>
    </row>
    <row r="21" spans="1:22" ht="75" customHeight="1">
      <c r="A21" s="60"/>
      <c r="B21" s="65" t="s">
        <v>45</v>
      </c>
      <c r="C21" s="66" t="s">
        <v>45</v>
      </c>
      <c r="D21" s="66"/>
      <c r="E21" s="66"/>
      <c r="F21" s="66"/>
      <c r="G21" s="66"/>
      <c r="H21" s="66"/>
      <c r="I21" s="66" t="s">
        <v>72</v>
      </c>
      <c r="J21" s="66"/>
      <c r="K21" s="66"/>
      <c r="L21" s="66" t="s">
        <v>73</v>
      </c>
      <c r="M21" s="66"/>
      <c r="N21" s="66"/>
      <c r="O21" s="66"/>
      <c r="P21" s="67" t="s">
        <v>60</v>
      </c>
      <c r="Q21" s="67" t="s">
        <v>67</v>
      </c>
      <c r="R21" s="67">
        <v>66</v>
      </c>
      <c r="S21" s="67">
        <v>33</v>
      </c>
      <c r="T21" s="67">
        <v>30.08</v>
      </c>
      <c r="U21" s="68">
        <f t="shared" si="0"/>
        <v>91.151515151515156</v>
      </c>
    </row>
    <row r="22" spans="1:22" ht="75" customHeight="1">
      <c r="A22" s="60"/>
      <c r="B22" s="65" t="s">
        <v>45</v>
      </c>
      <c r="C22" s="66" t="s">
        <v>45</v>
      </c>
      <c r="D22" s="66"/>
      <c r="E22" s="66"/>
      <c r="F22" s="66"/>
      <c r="G22" s="66"/>
      <c r="H22" s="66"/>
      <c r="I22" s="66" t="s">
        <v>74</v>
      </c>
      <c r="J22" s="66"/>
      <c r="K22" s="66"/>
      <c r="L22" s="66" t="s">
        <v>75</v>
      </c>
      <c r="M22" s="66"/>
      <c r="N22" s="66"/>
      <c r="O22" s="66"/>
      <c r="P22" s="67" t="s">
        <v>60</v>
      </c>
      <c r="Q22" s="67" t="s">
        <v>67</v>
      </c>
      <c r="R22" s="67">
        <v>19.5</v>
      </c>
      <c r="S22" s="67">
        <v>9.8000000000000007</v>
      </c>
      <c r="T22" s="67">
        <v>4.4000000000000004</v>
      </c>
      <c r="U22" s="68">
        <f t="shared" si="0"/>
        <v>44.897959183673471</v>
      </c>
    </row>
    <row r="23" spans="1:22" ht="75" customHeight="1" thickBot="1">
      <c r="A23" s="60"/>
      <c r="B23" s="65" t="s">
        <v>45</v>
      </c>
      <c r="C23" s="66" t="s">
        <v>76</v>
      </c>
      <c r="D23" s="66"/>
      <c r="E23" s="66"/>
      <c r="F23" s="66"/>
      <c r="G23" s="66"/>
      <c r="H23" s="66"/>
      <c r="I23" s="66" t="s">
        <v>77</v>
      </c>
      <c r="J23" s="66"/>
      <c r="K23" s="66"/>
      <c r="L23" s="66" t="s">
        <v>78</v>
      </c>
      <c r="M23" s="66"/>
      <c r="N23" s="66"/>
      <c r="O23" s="66"/>
      <c r="P23" s="67" t="s">
        <v>60</v>
      </c>
      <c r="Q23" s="67" t="s">
        <v>67</v>
      </c>
      <c r="R23" s="67">
        <v>90</v>
      </c>
      <c r="S23" s="67">
        <v>90</v>
      </c>
      <c r="T23" s="67">
        <v>39.200000000000003</v>
      </c>
      <c r="U23" s="68">
        <f t="shared" si="0"/>
        <v>43.555555555555557</v>
      </c>
    </row>
    <row r="24" spans="1:22" ht="75" customHeight="1" thickTop="1">
      <c r="A24" s="60"/>
      <c r="B24" s="61" t="s">
        <v>79</v>
      </c>
      <c r="C24" s="62" t="s">
        <v>80</v>
      </c>
      <c r="D24" s="62"/>
      <c r="E24" s="62"/>
      <c r="F24" s="62"/>
      <c r="G24" s="62"/>
      <c r="H24" s="62"/>
      <c r="I24" s="62" t="s">
        <v>81</v>
      </c>
      <c r="J24" s="62"/>
      <c r="K24" s="62"/>
      <c r="L24" s="62" t="s">
        <v>82</v>
      </c>
      <c r="M24" s="62"/>
      <c r="N24" s="62"/>
      <c r="O24" s="62"/>
      <c r="P24" s="63" t="s">
        <v>60</v>
      </c>
      <c r="Q24" s="63" t="s">
        <v>83</v>
      </c>
      <c r="R24" s="63">
        <v>56</v>
      </c>
      <c r="S24" s="63">
        <v>47</v>
      </c>
      <c r="T24" s="63">
        <v>32.590000000000003</v>
      </c>
      <c r="U24" s="64">
        <f t="shared" si="0"/>
        <v>69.340425531914889</v>
      </c>
    </row>
    <row r="25" spans="1:22" ht="75" customHeight="1">
      <c r="A25" s="60"/>
      <c r="B25" s="65" t="s">
        <v>45</v>
      </c>
      <c r="C25" s="66" t="s">
        <v>84</v>
      </c>
      <c r="D25" s="66"/>
      <c r="E25" s="66"/>
      <c r="F25" s="66"/>
      <c r="G25" s="66"/>
      <c r="H25" s="66"/>
      <c r="I25" s="66" t="s">
        <v>85</v>
      </c>
      <c r="J25" s="66"/>
      <c r="K25" s="66"/>
      <c r="L25" s="66" t="s">
        <v>86</v>
      </c>
      <c r="M25" s="66"/>
      <c r="N25" s="66"/>
      <c r="O25" s="66"/>
      <c r="P25" s="67" t="s">
        <v>60</v>
      </c>
      <c r="Q25" s="67" t="s">
        <v>83</v>
      </c>
      <c r="R25" s="67">
        <v>90</v>
      </c>
      <c r="S25" s="67">
        <v>90</v>
      </c>
      <c r="T25" s="67">
        <v>88.1</v>
      </c>
      <c r="U25" s="68">
        <f t="shared" si="0"/>
        <v>97.888888888888886</v>
      </c>
    </row>
    <row r="26" spans="1:22" ht="75" customHeight="1" thickBot="1">
      <c r="A26" s="60"/>
      <c r="B26" s="65" t="s">
        <v>45</v>
      </c>
      <c r="C26" s="66" t="s">
        <v>87</v>
      </c>
      <c r="D26" s="66"/>
      <c r="E26" s="66"/>
      <c r="F26" s="66"/>
      <c r="G26" s="66"/>
      <c r="H26" s="66"/>
      <c r="I26" s="66" t="s">
        <v>88</v>
      </c>
      <c r="J26" s="66"/>
      <c r="K26" s="66"/>
      <c r="L26" s="66" t="s">
        <v>89</v>
      </c>
      <c r="M26" s="66"/>
      <c r="N26" s="66"/>
      <c r="O26" s="66"/>
      <c r="P26" s="67" t="s">
        <v>60</v>
      </c>
      <c r="Q26" s="67" t="s">
        <v>83</v>
      </c>
      <c r="R26" s="67">
        <v>90</v>
      </c>
      <c r="S26" s="67">
        <v>90</v>
      </c>
      <c r="T26" s="67">
        <v>63.7</v>
      </c>
      <c r="U26" s="68">
        <f t="shared" si="0"/>
        <v>70.777777777777786</v>
      </c>
    </row>
    <row r="27" spans="1:22" ht="22.5" customHeight="1" thickTop="1" thickBot="1">
      <c r="B27" s="13" t="s">
        <v>90</v>
      </c>
      <c r="C27" s="14"/>
      <c r="D27" s="14"/>
      <c r="E27" s="14"/>
      <c r="F27" s="14"/>
      <c r="G27" s="14"/>
      <c r="H27" s="15"/>
      <c r="I27" s="15"/>
      <c r="J27" s="15"/>
      <c r="K27" s="15"/>
      <c r="L27" s="15"/>
      <c r="M27" s="15"/>
      <c r="N27" s="15"/>
      <c r="O27" s="15"/>
      <c r="P27" s="15"/>
      <c r="Q27" s="15"/>
      <c r="R27" s="15"/>
      <c r="S27" s="15"/>
      <c r="T27" s="15"/>
      <c r="U27" s="16"/>
      <c r="V27" s="70"/>
    </row>
    <row r="28" spans="1:22" ht="26.25" customHeight="1" thickTop="1">
      <c r="B28" s="71"/>
      <c r="C28" s="72"/>
      <c r="D28" s="72"/>
      <c r="E28" s="72"/>
      <c r="F28" s="72"/>
      <c r="G28" s="72"/>
      <c r="H28" s="73"/>
      <c r="I28" s="73"/>
      <c r="J28" s="73"/>
      <c r="K28" s="73"/>
      <c r="L28" s="73"/>
      <c r="M28" s="73"/>
      <c r="N28" s="73"/>
      <c r="O28" s="73"/>
      <c r="P28" s="74"/>
      <c r="Q28" s="75"/>
      <c r="R28" s="76" t="s">
        <v>91</v>
      </c>
      <c r="S28" s="44" t="s">
        <v>92</v>
      </c>
      <c r="T28" s="76" t="s">
        <v>93</v>
      </c>
      <c r="U28" s="44" t="s">
        <v>94</v>
      </c>
    </row>
    <row r="29" spans="1:22" ht="26.25" customHeight="1" thickBot="1">
      <c r="B29" s="77"/>
      <c r="C29" s="78"/>
      <c r="D29" s="78"/>
      <c r="E29" s="78"/>
      <c r="F29" s="78"/>
      <c r="G29" s="78"/>
      <c r="H29" s="79"/>
      <c r="I29" s="79"/>
      <c r="J29" s="79"/>
      <c r="K29" s="79"/>
      <c r="L29" s="79"/>
      <c r="M29" s="79"/>
      <c r="N29" s="79"/>
      <c r="O29" s="79"/>
      <c r="P29" s="80"/>
      <c r="Q29" s="81"/>
      <c r="R29" s="82" t="s">
        <v>95</v>
      </c>
      <c r="S29" s="81" t="s">
        <v>95</v>
      </c>
      <c r="T29" s="81" t="s">
        <v>95</v>
      </c>
      <c r="U29" s="81" t="s">
        <v>96</v>
      </c>
    </row>
    <row r="30" spans="1:22" ht="13.5" customHeight="1" thickBot="1">
      <c r="B30" s="83" t="s">
        <v>97</v>
      </c>
      <c r="C30" s="84"/>
      <c r="D30" s="84"/>
      <c r="E30" s="85"/>
      <c r="F30" s="85"/>
      <c r="G30" s="85"/>
      <c r="H30" s="86"/>
      <c r="I30" s="86"/>
      <c r="J30" s="86"/>
      <c r="K30" s="86"/>
      <c r="L30" s="86"/>
      <c r="M30" s="86"/>
      <c r="N30" s="86"/>
      <c r="O30" s="86"/>
      <c r="P30" s="87"/>
      <c r="Q30" s="87"/>
      <c r="R30" s="88" t="str">
        <f t="shared" ref="R30:T31" si="1">"N/D"</f>
        <v>N/D</v>
      </c>
      <c r="S30" s="88" t="str">
        <f t="shared" si="1"/>
        <v>N/D</v>
      </c>
      <c r="T30" s="88" t="str">
        <f t="shared" si="1"/>
        <v>N/D</v>
      </c>
      <c r="U30" s="89" t="str">
        <f>+IF(ISERR(T30/S30*100),"N/A",T30/S30*100)</f>
        <v>N/A</v>
      </c>
    </row>
    <row r="31" spans="1:22" ht="13.5" customHeight="1" thickBot="1">
      <c r="B31" s="90" t="s">
        <v>98</v>
      </c>
      <c r="C31" s="91"/>
      <c r="D31" s="91"/>
      <c r="E31" s="92"/>
      <c r="F31" s="92"/>
      <c r="G31" s="92"/>
      <c r="H31" s="93"/>
      <c r="I31" s="93"/>
      <c r="J31" s="93"/>
      <c r="K31" s="93"/>
      <c r="L31" s="93"/>
      <c r="M31" s="93"/>
      <c r="N31" s="93"/>
      <c r="O31" s="93"/>
      <c r="P31" s="94"/>
      <c r="Q31" s="94"/>
      <c r="R31" s="88" t="str">
        <f t="shared" si="1"/>
        <v>N/D</v>
      </c>
      <c r="S31" s="88" t="str">
        <f t="shared" si="1"/>
        <v>N/D</v>
      </c>
      <c r="T31" s="88" t="str">
        <f t="shared" si="1"/>
        <v>N/D</v>
      </c>
      <c r="U31" s="89" t="str">
        <f>+IF(ISERR(T31/S31*100),"N/A",T31/S31*100)</f>
        <v>N/A</v>
      </c>
    </row>
    <row r="32" spans="1:22" ht="14.85" customHeight="1" thickTop="1" thickBot="1">
      <c r="B32" s="13" t="s">
        <v>99</v>
      </c>
      <c r="C32" s="14"/>
      <c r="D32" s="14"/>
      <c r="E32" s="14"/>
      <c r="F32" s="14"/>
      <c r="G32" s="14"/>
      <c r="H32" s="15"/>
      <c r="I32" s="15"/>
      <c r="J32" s="15"/>
      <c r="K32" s="15"/>
      <c r="L32" s="15"/>
      <c r="M32" s="15"/>
      <c r="N32" s="15"/>
      <c r="O32" s="15"/>
      <c r="P32" s="15"/>
      <c r="Q32" s="15"/>
      <c r="R32" s="15"/>
      <c r="S32" s="15"/>
      <c r="T32" s="15"/>
      <c r="U32" s="16"/>
    </row>
    <row r="33" spans="2:21" ht="44.25" customHeight="1" thickTop="1">
      <c r="B33" s="95" t="s">
        <v>100</v>
      </c>
      <c r="C33" s="97"/>
      <c r="D33" s="97"/>
      <c r="E33" s="97"/>
      <c r="F33" s="97"/>
      <c r="G33" s="97"/>
      <c r="H33" s="97"/>
      <c r="I33" s="97"/>
      <c r="J33" s="97"/>
      <c r="K33" s="97"/>
      <c r="L33" s="97"/>
      <c r="M33" s="97"/>
      <c r="N33" s="97"/>
      <c r="O33" s="97"/>
      <c r="P33" s="97"/>
      <c r="Q33" s="97"/>
      <c r="R33" s="97"/>
      <c r="S33" s="97"/>
      <c r="T33" s="97"/>
      <c r="U33" s="96"/>
    </row>
    <row r="34" spans="2:21" ht="34.5" customHeight="1">
      <c r="B34" s="98" t="s">
        <v>101</v>
      </c>
      <c r="C34" s="100"/>
      <c r="D34" s="100"/>
      <c r="E34" s="100"/>
      <c r="F34" s="100"/>
      <c r="G34" s="100"/>
      <c r="H34" s="100"/>
      <c r="I34" s="100"/>
      <c r="J34" s="100"/>
      <c r="K34" s="100"/>
      <c r="L34" s="100"/>
      <c r="M34" s="100"/>
      <c r="N34" s="100"/>
      <c r="O34" s="100"/>
      <c r="P34" s="100"/>
      <c r="Q34" s="100"/>
      <c r="R34" s="100"/>
      <c r="S34" s="100"/>
      <c r="T34" s="100"/>
      <c r="U34" s="99"/>
    </row>
    <row r="35" spans="2:21" ht="34.5" customHeight="1">
      <c r="B35" s="98" t="s">
        <v>102</v>
      </c>
      <c r="C35" s="100"/>
      <c r="D35" s="100"/>
      <c r="E35" s="100"/>
      <c r="F35" s="100"/>
      <c r="G35" s="100"/>
      <c r="H35" s="100"/>
      <c r="I35" s="100"/>
      <c r="J35" s="100"/>
      <c r="K35" s="100"/>
      <c r="L35" s="100"/>
      <c r="M35" s="100"/>
      <c r="N35" s="100"/>
      <c r="O35" s="100"/>
      <c r="P35" s="100"/>
      <c r="Q35" s="100"/>
      <c r="R35" s="100"/>
      <c r="S35" s="100"/>
      <c r="T35" s="100"/>
      <c r="U35" s="99"/>
    </row>
    <row r="36" spans="2:21" ht="34.5" customHeight="1">
      <c r="B36" s="98" t="s">
        <v>103</v>
      </c>
      <c r="C36" s="100"/>
      <c r="D36" s="100"/>
      <c r="E36" s="100"/>
      <c r="F36" s="100"/>
      <c r="G36" s="100"/>
      <c r="H36" s="100"/>
      <c r="I36" s="100"/>
      <c r="J36" s="100"/>
      <c r="K36" s="100"/>
      <c r="L36" s="100"/>
      <c r="M36" s="100"/>
      <c r="N36" s="100"/>
      <c r="O36" s="100"/>
      <c r="P36" s="100"/>
      <c r="Q36" s="100"/>
      <c r="R36" s="100"/>
      <c r="S36" s="100"/>
      <c r="T36" s="100"/>
      <c r="U36" s="99"/>
    </row>
    <row r="37" spans="2:21" ht="34.5" customHeight="1">
      <c r="B37" s="98" t="s">
        <v>104</v>
      </c>
      <c r="C37" s="100"/>
      <c r="D37" s="100"/>
      <c r="E37" s="100"/>
      <c r="F37" s="100"/>
      <c r="G37" s="100"/>
      <c r="H37" s="100"/>
      <c r="I37" s="100"/>
      <c r="J37" s="100"/>
      <c r="K37" s="100"/>
      <c r="L37" s="100"/>
      <c r="M37" s="100"/>
      <c r="N37" s="100"/>
      <c r="O37" s="100"/>
      <c r="P37" s="100"/>
      <c r="Q37" s="100"/>
      <c r="R37" s="100"/>
      <c r="S37" s="100"/>
      <c r="T37" s="100"/>
      <c r="U37" s="99"/>
    </row>
    <row r="38" spans="2:21" ht="34.5" customHeight="1">
      <c r="B38" s="98" t="s">
        <v>105</v>
      </c>
      <c r="C38" s="100"/>
      <c r="D38" s="100"/>
      <c r="E38" s="100"/>
      <c r="F38" s="100"/>
      <c r="G38" s="100"/>
      <c r="H38" s="100"/>
      <c r="I38" s="100"/>
      <c r="J38" s="100"/>
      <c r="K38" s="100"/>
      <c r="L38" s="100"/>
      <c r="M38" s="100"/>
      <c r="N38" s="100"/>
      <c r="O38" s="100"/>
      <c r="P38" s="100"/>
      <c r="Q38" s="100"/>
      <c r="R38" s="100"/>
      <c r="S38" s="100"/>
      <c r="T38" s="100"/>
      <c r="U38" s="99"/>
    </row>
    <row r="39" spans="2:21" ht="34.5" customHeight="1">
      <c r="B39" s="98" t="s">
        <v>106</v>
      </c>
      <c r="C39" s="100"/>
      <c r="D39" s="100"/>
      <c r="E39" s="100"/>
      <c r="F39" s="100"/>
      <c r="G39" s="100"/>
      <c r="H39" s="100"/>
      <c r="I39" s="100"/>
      <c r="J39" s="100"/>
      <c r="K39" s="100"/>
      <c r="L39" s="100"/>
      <c r="M39" s="100"/>
      <c r="N39" s="100"/>
      <c r="O39" s="100"/>
      <c r="P39" s="100"/>
      <c r="Q39" s="100"/>
      <c r="R39" s="100"/>
      <c r="S39" s="100"/>
      <c r="T39" s="100"/>
      <c r="U39" s="99"/>
    </row>
    <row r="40" spans="2:21" ht="34.5" customHeight="1">
      <c r="B40" s="98" t="s">
        <v>107</v>
      </c>
      <c r="C40" s="100"/>
      <c r="D40" s="100"/>
      <c r="E40" s="100"/>
      <c r="F40" s="100"/>
      <c r="G40" s="100"/>
      <c r="H40" s="100"/>
      <c r="I40" s="100"/>
      <c r="J40" s="100"/>
      <c r="K40" s="100"/>
      <c r="L40" s="100"/>
      <c r="M40" s="100"/>
      <c r="N40" s="100"/>
      <c r="O40" s="100"/>
      <c r="P40" s="100"/>
      <c r="Q40" s="100"/>
      <c r="R40" s="100"/>
      <c r="S40" s="100"/>
      <c r="T40" s="100"/>
      <c r="U40" s="99"/>
    </row>
    <row r="41" spans="2:21" ht="91.35" customHeight="1">
      <c r="B41" s="98" t="s">
        <v>108</v>
      </c>
      <c r="C41" s="100"/>
      <c r="D41" s="100"/>
      <c r="E41" s="100"/>
      <c r="F41" s="100"/>
      <c r="G41" s="100"/>
      <c r="H41" s="100"/>
      <c r="I41" s="100"/>
      <c r="J41" s="100"/>
      <c r="K41" s="100"/>
      <c r="L41" s="100"/>
      <c r="M41" s="100"/>
      <c r="N41" s="100"/>
      <c r="O41" s="100"/>
      <c r="P41" s="100"/>
      <c r="Q41" s="100"/>
      <c r="R41" s="100"/>
      <c r="S41" s="100"/>
      <c r="T41" s="100"/>
      <c r="U41" s="99"/>
    </row>
    <row r="42" spans="2:21" ht="80.849999999999994" customHeight="1">
      <c r="B42" s="98" t="s">
        <v>109</v>
      </c>
      <c r="C42" s="100"/>
      <c r="D42" s="100"/>
      <c r="E42" s="100"/>
      <c r="F42" s="100"/>
      <c r="G42" s="100"/>
      <c r="H42" s="100"/>
      <c r="I42" s="100"/>
      <c r="J42" s="100"/>
      <c r="K42" s="100"/>
      <c r="L42" s="100"/>
      <c r="M42" s="100"/>
      <c r="N42" s="100"/>
      <c r="O42" s="100"/>
      <c r="P42" s="100"/>
      <c r="Q42" s="100"/>
      <c r="R42" s="100"/>
      <c r="S42" s="100"/>
      <c r="T42" s="100"/>
      <c r="U42" s="99"/>
    </row>
    <row r="43" spans="2:21" ht="87.75" customHeight="1">
      <c r="B43" s="98" t="s">
        <v>110</v>
      </c>
      <c r="C43" s="100"/>
      <c r="D43" s="100"/>
      <c r="E43" s="100"/>
      <c r="F43" s="100"/>
      <c r="G43" s="100"/>
      <c r="H43" s="100"/>
      <c r="I43" s="100"/>
      <c r="J43" s="100"/>
      <c r="K43" s="100"/>
      <c r="L43" s="100"/>
      <c r="M43" s="100"/>
      <c r="N43" s="100"/>
      <c r="O43" s="100"/>
      <c r="P43" s="100"/>
      <c r="Q43" s="100"/>
      <c r="R43" s="100"/>
      <c r="S43" s="100"/>
      <c r="T43" s="100"/>
      <c r="U43" s="99"/>
    </row>
    <row r="44" spans="2:21" ht="74.25" customHeight="1">
      <c r="B44" s="98" t="s">
        <v>111</v>
      </c>
      <c r="C44" s="100"/>
      <c r="D44" s="100"/>
      <c r="E44" s="100"/>
      <c r="F44" s="100"/>
      <c r="G44" s="100"/>
      <c r="H44" s="100"/>
      <c r="I44" s="100"/>
      <c r="J44" s="100"/>
      <c r="K44" s="100"/>
      <c r="L44" s="100"/>
      <c r="M44" s="100"/>
      <c r="N44" s="100"/>
      <c r="O44" s="100"/>
      <c r="P44" s="100"/>
      <c r="Q44" s="100"/>
      <c r="R44" s="100"/>
      <c r="S44" s="100"/>
      <c r="T44" s="100"/>
      <c r="U44" s="99"/>
    </row>
    <row r="45" spans="2:21" ht="91.5" customHeight="1">
      <c r="B45" s="98" t="s">
        <v>112</v>
      </c>
      <c r="C45" s="100"/>
      <c r="D45" s="100"/>
      <c r="E45" s="100"/>
      <c r="F45" s="100"/>
      <c r="G45" s="100"/>
      <c r="H45" s="100"/>
      <c r="I45" s="100"/>
      <c r="J45" s="100"/>
      <c r="K45" s="100"/>
      <c r="L45" s="100"/>
      <c r="M45" s="100"/>
      <c r="N45" s="100"/>
      <c r="O45" s="100"/>
      <c r="P45" s="100"/>
      <c r="Q45" s="100"/>
      <c r="R45" s="100"/>
      <c r="S45" s="100"/>
      <c r="T45" s="100"/>
      <c r="U45" s="99"/>
    </row>
    <row r="46" spans="2:21" ht="87.75" customHeight="1">
      <c r="B46" s="98" t="s">
        <v>113</v>
      </c>
      <c r="C46" s="100"/>
      <c r="D46" s="100"/>
      <c r="E46" s="100"/>
      <c r="F46" s="100"/>
      <c r="G46" s="100"/>
      <c r="H46" s="100"/>
      <c r="I46" s="100"/>
      <c r="J46" s="100"/>
      <c r="K46" s="100"/>
      <c r="L46" s="100"/>
      <c r="M46" s="100"/>
      <c r="N46" s="100"/>
      <c r="O46" s="100"/>
      <c r="P46" s="100"/>
      <c r="Q46" s="100"/>
      <c r="R46" s="100"/>
      <c r="S46" s="100"/>
      <c r="T46" s="100"/>
      <c r="U46" s="99"/>
    </row>
    <row r="47" spans="2:21" ht="83.1" customHeight="1">
      <c r="B47" s="98" t="s">
        <v>114</v>
      </c>
      <c r="C47" s="100"/>
      <c r="D47" s="100"/>
      <c r="E47" s="100"/>
      <c r="F47" s="100"/>
      <c r="G47" s="100"/>
      <c r="H47" s="100"/>
      <c r="I47" s="100"/>
      <c r="J47" s="100"/>
      <c r="K47" s="100"/>
      <c r="L47" s="100"/>
      <c r="M47" s="100"/>
      <c r="N47" s="100"/>
      <c r="O47" s="100"/>
      <c r="P47" s="100"/>
      <c r="Q47" s="100"/>
      <c r="R47" s="100"/>
      <c r="S47" s="100"/>
      <c r="T47" s="100"/>
      <c r="U47" s="99"/>
    </row>
    <row r="48" spans="2:21" ht="50.45" customHeight="1">
      <c r="B48" s="98" t="s">
        <v>115</v>
      </c>
      <c r="C48" s="100"/>
      <c r="D48" s="100"/>
      <c r="E48" s="100"/>
      <c r="F48" s="100"/>
      <c r="G48" s="100"/>
      <c r="H48" s="100"/>
      <c r="I48" s="100"/>
      <c r="J48" s="100"/>
      <c r="K48" s="100"/>
      <c r="L48" s="100"/>
      <c r="M48" s="100"/>
      <c r="N48" s="100"/>
      <c r="O48" s="100"/>
      <c r="P48" s="100"/>
      <c r="Q48" s="100"/>
      <c r="R48" s="100"/>
      <c r="S48" s="100"/>
      <c r="T48" s="100"/>
      <c r="U48" s="99"/>
    </row>
    <row r="49" spans="2:21" ht="59.85" customHeight="1" thickBot="1">
      <c r="B49" s="101" t="s">
        <v>116</v>
      </c>
      <c r="C49" s="103"/>
      <c r="D49" s="103"/>
      <c r="E49" s="103"/>
      <c r="F49" s="103"/>
      <c r="G49" s="103"/>
      <c r="H49" s="103"/>
      <c r="I49" s="103"/>
      <c r="J49" s="103"/>
      <c r="K49" s="103"/>
      <c r="L49" s="103"/>
      <c r="M49" s="103"/>
      <c r="N49" s="103"/>
      <c r="O49" s="103"/>
      <c r="P49" s="103"/>
      <c r="Q49" s="103"/>
      <c r="R49" s="103"/>
      <c r="S49" s="103"/>
      <c r="T49" s="103"/>
      <c r="U49" s="102"/>
    </row>
  </sheetData>
  <mergeCells count="88">
    <mergeCell ref="B46:U46"/>
    <mergeCell ref="B47:U47"/>
    <mergeCell ref="B48:U48"/>
    <mergeCell ref="B49:U49"/>
    <mergeCell ref="B40:U40"/>
    <mergeCell ref="B41:U41"/>
    <mergeCell ref="B42:U42"/>
    <mergeCell ref="B43:U43"/>
    <mergeCell ref="B44:U44"/>
    <mergeCell ref="B45:U45"/>
    <mergeCell ref="B34:U34"/>
    <mergeCell ref="B35:U35"/>
    <mergeCell ref="B36:U36"/>
    <mergeCell ref="B37:U37"/>
    <mergeCell ref="B38:U38"/>
    <mergeCell ref="B39:U39"/>
    <mergeCell ref="C26:H26"/>
    <mergeCell ref="I26:K26"/>
    <mergeCell ref="L26:O26"/>
    <mergeCell ref="B30:D30"/>
    <mergeCell ref="B31:D31"/>
    <mergeCell ref="B33:U33"/>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3"/>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498</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117</v>
      </c>
      <c r="D4" s="19" t="s">
        <v>118</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19</v>
      </c>
      <c r="L6" s="29"/>
      <c r="M6" s="29"/>
      <c r="N6" s="31"/>
      <c r="O6" s="32" t="s">
        <v>20</v>
      </c>
      <c r="P6" s="29" t="s">
        <v>21</v>
      </c>
      <c r="Q6" s="29"/>
      <c r="R6" s="33"/>
      <c r="S6" s="32" t="s">
        <v>22</v>
      </c>
      <c r="T6" s="29" t="s">
        <v>119</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c r="A11" s="60"/>
      <c r="B11" s="61" t="s">
        <v>38</v>
      </c>
      <c r="C11" s="62" t="s">
        <v>120</v>
      </c>
      <c r="D11" s="62"/>
      <c r="E11" s="62"/>
      <c r="F11" s="62"/>
      <c r="G11" s="62"/>
      <c r="H11" s="62"/>
      <c r="I11" s="62" t="s">
        <v>121</v>
      </c>
      <c r="J11" s="62"/>
      <c r="K11" s="62"/>
      <c r="L11" s="62" t="s">
        <v>122</v>
      </c>
      <c r="M11" s="62"/>
      <c r="N11" s="62"/>
      <c r="O11" s="62"/>
      <c r="P11" s="63" t="s">
        <v>123</v>
      </c>
      <c r="Q11" s="63" t="s">
        <v>43</v>
      </c>
      <c r="R11" s="63">
        <v>0.91</v>
      </c>
      <c r="S11" s="63" t="s">
        <v>44</v>
      </c>
      <c r="T11" s="63" t="s">
        <v>44</v>
      </c>
      <c r="U11" s="64" t="str">
        <f>IF(ISERR((S11-T11)*100/S11+100),"N/A",(S11-T11)*100/S11+100)</f>
        <v>N/A</v>
      </c>
    </row>
    <row r="12" spans="1:34" ht="75" customHeight="1" thickTop="1" thickBot="1">
      <c r="A12" s="60"/>
      <c r="B12" s="61" t="s">
        <v>53</v>
      </c>
      <c r="C12" s="62" t="s">
        <v>124</v>
      </c>
      <c r="D12" s="62"/>
      <c r="E12" s="62"/>
      <c r="F12" s="62"/>
      <c r="G12" s="62"/>
      <c r="H12" s="62"/>
      <c r="I12" s="62" t="s">
        <v>125</v>
      </c>
      <c r="J12" s="62"/>
      <c r="K12" s="62"/>
      <c r="L12" s="62" t="s">
        <v>126</v>
      </c>
      <c r="M12" s="62"/>
      <c r="N12" s="62"/>
      <c r="O12" s="62"/>
      <c r="P12" s="63" t="s">
        <v>127</v>
      </c>
      <c r="Q12" s="63" t="s">
        <v>67</v>
      </c>
      <c r="R12" s="63">
        <v>60.67</v>
      </c>
      <c r="S12" s="63">
        <v>91</v>
      </c>
      <c r="T12" s="63">
        <v>60.33</v>
      </c>
      <c r="U12" s="64">
        <f t="shared" ref="U12:U23" si="0">IF(ISERR(T12/S12*100),"N/A",T12/S12*100)</f>
        <v>66.296703296703299</v>
      </c>
    </row>
    <row r="13" spans="1:34" ht="75" customHeight="1" thickTop="1">
      <c r="A13" s="60"/>
      <c r="B13" s="61" t="s">
        <v>63</v>
      </c>
      <c r="C13" s="62" t="s">
        <v>128</v>
      </c>
      <c r="D13" s="62"/>
      <c r="E13" s="62"/>
      <c r="F13" s="62"/>
      <c r="G13" s="62"/>
      <c r="H13" s="62"/>
      <c r="I13" s="62" t="s">
        <v>129</v>
      </c>
      <c r="J13" s="62"/>
      <c r="K13" s="62"/>
      <c r="L13" s="62" t="s">
        <v>130</v>
      </c>
      <c r="M13" s="62"/>
      <c r="N13" s="62"/>
      <c r="O13" s="62"/>
      <c r="P13" s="63" t="s">
        <v>60</v>
      </c>
      <c r="Q13" s="63" t="s">
        <v>131</v>
      </c>
      <c r="R13" s="63">
        <v>90</v>
      </c>
      <c r="S13" s="63">
        <v>90</v>
      </c>
      <c r="T13" s="63">
        <v>76.900000000000006</v>
      </c>
      <c r="U13" s="64">
        <f t="shared" si="0"/>
        <v>85.444444444444457</v>
      </c>
    </row>
    <row r="14" spans="1:34" ht="75" customHeight="1">
      <c r="A14" s="60"/>
      <c r="B14" s="65" t="s">
        <v>45</v>
      </c>
      <c r="C14" s="66" t="s">
        <v>132</v>
      </c>
      <c r="D14" s="66"/>
      <c r="E14" s="66"/>
      <c r="F14" s="66"/>
      <c r="G14" s="66"/>
      <c r="H14" s="66"/>
      <c r="I14" s="66" t="s">
        <v>133</v>
      </c>
      <c r="J14" s="66"/>
      <c r="K14" s="66"/>
      <c r="L14" s="66" t="s">
        <v>134</v>
      </c>
      <c r="M14" s="66"/>
      <c r="N14" s="66"/>
      <c r="O14" s="66"/>
      <c r="P14" s="67" t="s">
        <v>60</v>
      </c>
      <c r="Q14" s="67" t="s">
        <v>135</v>
      </c>
      <c r="R14" s="67">
        <v>69.930000000000007</v>
      </c>
      <c r="S14" s="67">
        <v>75</v>
      </c>
      <c r="T14" s="67">
        <v>68.069999999999993</v>
      </c>
      <c r="U14" s="68">
        <f t="shared" si="0"/>
        <v>90.759999999999991</v>
      </c>
    </row>
    <row r="15" spans="1:34" ht="75" customHeight="1">
      <c r="A15" s="60"/>
      <c r="B15" s="65" t="s">
        <v>45</v>
      </c>
      <c r="C15" s="66" t="s">
        <v>136</v>
      </c>
      <c r="D15" s="66"/>
      <c r="E15" s="66"/>
      <c r="F15" s="66"/>
      <c r="G15" s="66"/>
      <c r="H15" s="66"/>
      <c r="I15" s="66" t="s">
        <v>137</v>
      </c>
      <c r="J15" s="66"/>
      <c r="K15" s="66"/>
      <c r="L15" s="66" t="s">
        <v>138</v>
      </c>
      <c r="M15" s="66"/>
      <c r="N15" s="66"/>
      <c r="O15" s="66"/>
      <c r="P15" s="67" t="s">
        <v>60</v>
      </c>
      <c r="Q15" s="67" t="s">
        <v>131</v>
      </c>
      <c r="R15" s="67">
        <v>88</v>
      </c>
      <c r="S15" s="67">
        <v>88</v>
      </c>
      <c r="T15" s="67">
        <v>89.89</v>
      </c>
      <c r="U15" s="68">
        <f t="shared" si="0"/>
        <v>102.14772727272728</v>
      </c>
    </row>
    <row r="16" spans="1:34" ht="75" customHeight="1" thickBot="1">
      <c r="A16" s="60"/>
      <c r="B16" s="65" t="s">
        <v>45</v>
      </c>
      <c r="C16" s="66" t="s">
        <v>139</v>
      </c>
      <c r="D16" s="66"/>
      <c r="E16" s="66"/>
      <c r="F16" s="66"/>
      <c r="G16" s="66"/>
      <c r="H16" s="66"/>
      <c r="I16" s="66" t="s">
        <v>140</v>
      </c>
      <c r="J16" s="66"/>
      <c r="K16" s="66"/>
      <c r="L16" s="66" t="s">
        <v>141</v>
      </c>
      <c r="M16" s="66"/>
      <c r="N16" s="66"/>
      <c r="O16" s="66"/>
      <c r="P16" s="67" t="s">
        <v>60</v>
      </c>
      <c r="Q16" s="67" t="s">
        <v>135</v>
      </c>
      <c r="R16" s="67">
        <v>0</v>
      </c>
      <c r="S16" s="67">
        <v>30</v>
      </c>
      <c r="T16" s="67">
        <v>0</v>
      </c>
      <c r="U16" s="68">
        <f t="shared" si="0"/>
        <v>0</v>
      </c>
    </row>
    <row r="17" spans="1:22" ht="75" customHeight="1" thickTop="1">
      <c r="A17" s="60"/>
      <c r="B17" s="61" t="s">
        <v>79</v>
      </c>
      <c r="C17" s="62" t="s">
        <v>142</v>
      </c>
      <c r="D17" s="62"/>
      <c r="E17" s="62"/>
      <c r="F17" s="62"/>
      <c r="G17" s="62"/>
      <c r="H17" s="62"/>
      <c r="I17" s="62" t="s">
        <v>143</v>
      </c>
      <c r="J17" s="62"/>
      <c r="K17" s="62"/>
      <c r="L17" s="62" t="s">
        <v>144</v>
      </c>
      <c r="M17" s="62"/>
      <c r="N17" s="62"/>
      <c r="O17" s="62"/>
      <c r="P17" s="63" t="s">
        <v>60</v>
      </c>
      <c r="Q17" s="63" t="s">
        <v>83</v>
      </c>
      <c r="R17" s="63">
        <v>61</v>
      </c>
      <c r="S17" s="63">
        <v>75</v>
      </c>
      <c r="T17" s="63">
        <v>55.28</v>
      </c>
      <c r="U17" s="64">
        <f t="shared" si="0"/>
        <v>73.706666666666663</v>
      </c>
    </row>
    <row r="18" spans="1:22" ht="75" customHeight="1">
      <c r="A18" s="60"/>
      <c r="B18" s="65" t="s">
        <v>45</v>
      </c>
      <c r="C18" s="66" t="s">
        <v>145</v>
      </c>
      <c r="D18" s="66"/>
      <c r="E18" s="66"/>
      <c r="F18" s="66"/>
      <c r="G18" s="66"/>
      <c r="H18" s="66"/>
      <c r="I18" s="66" t="s">
        <v>146</v>
      </c>
      <c r="J18" s="66"/>
      <c r="K18" s="66"/>
      <c r="L18" s="66" t="s">
        <v>147</v>
      </c>
      <c r="M18" s="66"/>
      <c r="N18" s="66"/>
      <c r="O18" s="66"/>
      <c r="P18" s="67" t="s">
        <v>60</v>
      </c>
      <c r="Q18" s="67" t="s">
        <v>83</v>
      </c>
      <c r="R18" s="67">
        <v>95</v>
      </c>
      <c r="S18" s="67">
        <v>70.12</v>
      </c>
      <c r="T18" s="67">
        <v>97.66</v>
      </c>
      <c r="U18" s="68">
        <f t="shared" si="0"/>
        <v>139.27552766685679</v>
      </c>
    </row>
    <row r="19" spans="1:22" ht="75" customHeight="1">
      <c r="A19" s="60"/>
      <c r="B19" s="65" t="s">
        <v>45</v>
      </c>
      <c r="C19" s="66" t="s">
        <v>148</v>
      </c>
      <c r="D19" s="66"/>
      <c r="E19" s="66"/>
      <c r="F19" s="66"/>
      <c r="G19" s="66"/>
      <c r="H19" s="66"/>
      <c r="I19" s="66" t="s">
        <v>149</v>
      </c>
      <c r="J19" s="66"/>
      <c r="K19" s="66"/>
      <c r="L19" s="66" t="s">
        <v>150</v>
      </c>
      <c r="M19" s="66"/>
      <c r="N19" s="66"/>
      <c r="O19" s="66"/>
      <c r="P19" s="67" t="s">
        <v>60</v>
      </c>
      <c r="Q19" s="67" t="s">
        <v>83</v>
      </c>
      <c r="R19" s="67">
        <v>87.03</v>
      </c>
      <c r="S19" s="67">
        <v>62.5</v>
      </c>
      <c r="T19" s="67">
        <v>55.35</v>
      </c>
      <c r="U19" s="68">
        <f t="shared" si="0"/>
        <v>88.56</v>
      </c>
    </row>
    <row r="20" spans="1:22" ht="75" customHeight="1">
      <c r="A20" s="60"/>
      <c r="B20" s="65" t="s">
        <v>45</v>
      </c>
      <c r="C20" s="66" t="s">
        <v>151</v>
      </c>
      <c r="D20" s="66"/>
      <c r="E20" s="66"/>
      <c r="F20" s="66"/>
      <c r="G20" s="66"/>
      <c r="H20" s="66"/>
      <c r="I20" s="66" t="s">
        <v>152</v>
      </c>
      <c r="J20" s="66"/>
      <c r="K20" s="66"/>
      <c r="L20" s="66" t="s">
        <v>153</v>
      </c>
      <c r="M20" s="66"/>
      <c r="N20" s="66"/>
      <c r="O20" s="66"/>
      <c r="P20" s="67" t="s">
        <v>60</v>
      </c>
      <c r="Q20" s="67" t="s">
        <v>83</v>
      </c>
      <c r="R20" s="67">
        <v>98.3</v>
      </c>
      <c r="S20" s="67">
        <v>98.3</v>
      </c>
      <c r="T20" s="67">
        <v>98.91</v>
      </c>
      <c r="U20" s="68">
        <f t="shared" si="0"/>
        <v>100.62054933875891</v>
      </c>
    </row>
    <row r="21" spans="1:22" ht="75" customHeight="1">
      <c r="A21" s="60"/>
      <c r="B21" s="65" t="s">
        <v>45</v>
      </c>
      <c r="C21" s="66" t="s">
        <v>154</v>
      </c>
      <c r="D21" s="66"/>
      <c r="E21" s="66"/>
      <c r="F21" s="66"/>
      <c r="G21" s="66"/>
      <c r="H21" s="66"/>
      <c r="I21" s="66" t="s">
        <v>155</v>
      </c>
      <c r="J21" s="66"/>
      <c r="K21" s="66"/>
      <c r="L21" s="66" t="s">
        <v>156</v>
      </c>
      <c r="M21" s="66"/>
      <c r="N21" s="66"/>
      <c r="O21" s="66"/>
      <c r="P21" s="67" t="s">
        <v>60</v>
      </c>
      <c r="Q21" s="67" t="s">
        <v>83</v>
      </c>
      <c r="R21" s="67">
        <v>85</v>
      </c>
      <c r="S21" s="67">
        <v>70.819999999999993</v>
      </c>
      <c r="T21" s="67">
        <v>61.18</v>
      </c>
      <c r="U21" s="68">
        <f t="shared" si="0"/>
        <v>86.38802598136121</v>
      </c>
    </row>
    <row r="22" spans="1:22" ht="75" customHeight="1">
      <c r="A22" s="60"/>
      <c r="B22" s="65" t="s">
        <v>45</v>
      </c>
      <c r="C22" s="66" t="s">
        <v>157</v>
      </c>
      <c r="D22" s="66"/>
      <c r="E22" s="66"/>
      <c r="F22" s="66"/>
      <c r="G22" s="66"/>
      <c r="H22" s="66"/>
      <c r="I22" s="66" t="s">
        <v>158</v>
      </c>
      <c r="J22" s="66"/>
      <c r="K22" s="66"/>
      <c r="L22" s="66" t="s">
        <v>159</v>
      </c>
      <c r="M22" s="66"/>
      <c r="N22" s="66"/>
      <c r="O22" s="66"/>
      <c r="P22" s="67" t="s">
        <v>60</v>
      </c>
      <c r="Q22" s="67" t="s">
        <v>83</v>
      </c>
      <c r="R22" s="67">
        <v>0</v>
      </c>
      <c r="S22" s="67">
        <v>70</v>
      </c>
      <c r="T22" s="67">
        <v>0</v>
      </c>
      <c r="U22" s="68">
        <f t="shared" si="0"/>
        <v>0</v>
      </c>
    </row>
    <row r="23" spans="1:22" ht="75" customHeight="1" thickBot="1">
      <c r="A23" s="60"/>
      <c r="B23" s="65" t="s">
        <v>45</v>
      </c>
      <c r="C23" s="66" t="s">
        <v>160</v>
      </c>
      <c r="D23" s="66"/>
      <c r="E23" s="66"/>
      <c r="F23" s="66"/>
      <c r="G23" s="66"/>
      <c r="H23" s="66"/>
      <c r="I23" s="66" t="s">
        <v>161</v>
      </c>
      <c r="J23" s="66"/>
      <c r="K23" s="66"/>
      <c r="L23" s="66" t="s">
        <v>162</v>
      </c>
      <c r="M23" s="66"/>
      <c r="N23" s="66"/>
      <c r="O23" s="66"/>
      <c r="P23" s="67" t="s">
        <v>60</v>
      </c>
      <c r="Q23" s="67" t="s">
        <v>83</v>
      </c>
      <c r="R23" s="67">
        <v>92</v>
      </c>
      <c r="S23" s="67">
        <v>80</v>
      </c>
      <c r="T23" s="67">
        <v>97.7</v>
      </c>
      <c r="U23" s="68">
        <f t="shared" si="0"/>
        <v>122.125</v>
      </c>
    </row>
    <row r="24" spans="1:22" ht="22.5" customHeight="1" thickTop="1" thickBot="1">
      <c r="B24" s="13" t="s">
        <v>90</v>
      </c>
      <c r="C24" s="14"/>
      <c r="D24" s="14"/>
      <c r="E24" s="14"/>
      <c r="F24" s="14"/>
      <c r="G24" s="14"/>
      <c r="H24" s="15"/>
      <c r="I24" s="15"/>
      <c r="J24" s="15"/>
      <c r="K24" s="15"/>
      <c r="L24" s="15"/>
      <c r="M24" s="15"/>
      <c r="N24" s="15"/>
      <c r="O24" s="15"/>
      <c r="P24" s="15"/>
      <c r="Q24" s="15"/>
      <c r="R24" s="15"/>
      <c r="S24" s="15"/>
      <c r="T24" s="15"/>
      <c r="U24" s="16"/>
      <c r="V24" s="70"/>
    </row>
    <row r="25" spans="1:22" ht="26.25" customHeight="1" thickTop="1">
      <c r="B25" s="71"/>
      <c r="C25" s="72"/>
      <c r="D25" s="72"/>
      <c r="E25" s="72"/>
      <c r="F25" s="72"/>
      <c r="G25" s="72"/>
      <c r="H25" s="73"/>
      <c r="I25" s="73"/>
      <c r="J25" s="73"/>
      <c r="K25" s="73"/>
      <c r="L25" s="73"/>
      <c r="M25" s="73"/>
      <c r="N25" s="73"/>
      <c r="O25" s="73"/>
      <c r="P25" s="74"/>
      <c r="Q25" s="75"/>
      <c r="R25" s="76" t="s">
        <v>91</v>
      </c>
      <c r="S25" s="44" t="s">
        <v>92</v>
      </c>
      <c r="T25" s="76" t="s">
        <v>93</v>
      </c>
      <c r="U25" s="44" t="s">
        <v>94</v>
      </c>
    </row>
    <row r="26" spans="1:22" ht="26.25" customHeight="1" thickBot="1">
      <c r="B26" s="77"/>
      <c r="C26" s="78"/>
      <c r="D26" s="78"/>
      <c r="E26" s="78"/>
      <c r="F26" s="78"/>
      <c r="G26" s="78"/>
      <c r="H26" s="79"/>
      <c r="I26" s="79"/>
      <c r="J26" s="79"/>
      <c r="K26" s="79"/>
      <c r="L26" s="79"/>
      <c r="M26" s="79"/>
      <c r="N26" s="79"/>
      <c r="O26" s="79"/>
      <c r="P26" s="80"/>
      <c r="Q26" s="81"/>
      <c r="R26" s="82" t="s">
        <v>95</v>
      </c>
      <c r="S26" s="81" t="s">
        <v>95</v>
      </c>
      <c r="T26" s="81" t="s">
        <v>95</v>
      </c>
      <c r="U26" s="81" t="s">
        <v>96</v>
      </c>
    </row>
    <row r="27" spans="1:22" ht="13.5" customHeight="1" thickBot="1">
      <c r="B27" s="83" t="s">
        <v>97</v>
      </c>
      <c r="C27" s="84"/>
      <c r="D27" s="84"/>
      <c r="E27" s="85"/>
      <c r="F27" s="85"/>
      <c r="G27" s="85"/>
      <c r="H27" s="86"/>
      <c r="I27" s="86"/>
      <c r="J27" s="86"/>
      <c r="K27" s="86"/>
      <c r="L27" s="86"/>
      <c r="M27" s="86"/>
      <c r="N27" s="86"/>
      <c r="O27" s="86"/>
      <c r="P27" s="87"/>
      <c r="Q27" s="87"/>
      <c r="R27" s="88" t="str">
        <f t="shared" ref="R27:T28" si="1">"N/D"</f>
        <v>N/D</v>
      </c>
      <c r="S27" s="88" t="str">
        <f t="shared" si="1"/>
        <v>N/D</v>
      </c>
      <c r="T27" s="88" t="str">
        <f t="shared" si="1"/>
        <v>N/D</v>
      </c>
      <c r="U27" s="89" t="str">
        <f>+IF(ISERR(T27/S27*100),"N/A",T27/S27*100)</f>
        <v>N/A</v>
      </c>
    </row>
    <row r="28" spans="1:22" ht="13.5" customHeight="1" thickBot="1">
      <c r="B28" s="90" t="s">
        <v>98</v>
      </c>
      <c r="C28" s="91"/>
      <c r="D28" s="91"/>
      <c r="E28" s="92"/>
      <c r="F28" s="92"/>
      <c r="G28" s="92"/>
      <c r="H28" s="93"/>
      <c r="I28" s="93"/>
      <c r="J28" s="93"/>
      <c r="K28" s="93"/>
      <c r="L28" s="93"/>
      <c r="M28" s="93"/>
      <c r="N28" s="93"/>
      <c r="O28" s="93"/>
      <c r="P28" s="94"/>
      <c r="Q28" s="94"/>
      <c r="R28" s="88" t="str">
        <f t="shared" si="1"/>
        <v>N/D</v>
      </c>
      <c r="S28" s="88" t="str">
        <f t="shared" si="1"/>
        <v>N/D</v>
      </c>
      <c r="T28" s="88" t="str">
        <f t="shared" si="1"/>
        <v>N/D</v>
      </c>
      <c r="U28" s="89" t="str">
        <f>+IF(ISERR(T28/S28*100),"N/A",T28/S28*100)</f>
        <v>N/A</v>
      </c>
    </row>
    <row r="29" spans="1:22" ht="14.85" customHeight="1" thickTop="1" thickBot="1">
      <c r="B29" s="13" t="s">
        <v>99</v>
      </c>
      <c r="C29" s="14"/>
      <c r="D29" s="14"/>
      <c r="E29" s="14"/>
      <c r="F29" s="14"/>
      <c r="G29" s="14"/>
      <c r="H29" s="15"/>
      <c r="I29" s="15"/>
      <c r="J29" s="15"/>
      <c r="K29" s="15"/>
      <c r="L29" s="15"/>
      <c r="M29" s="15"/>
      <c r="N29" s="15"/>
      <c r="O29" s="15"/>
      <c r="P29" s="15"/>
      <c r="Q29" s="15"/>
      <c r="R29" s="15"/>
      <c r="S29" s="15"/>
      <c r="T29" s="15"/>
      <c r="U29" s="16"/>
    </row>
    <row r="30" spans="1:22" ht="44.25" customHeight="1" thickTop="1">
      <c r="B30" s="95" t="s">
        <v>100</v>
      </c>
      <c r="C30" s="97"/>
      <c r="D30" s="97"/>
      <c r="E30" s="97"/>
      <c r="F30" s="97"/>
      <c r="G30" s="97"/>
      <c r="H30" s="97"/>
      <c r="I30" s="97"/>
      <c r="J30" s="97"/>
      <c r="K30" s="97"/>
      <c r="L30" s="97"/>
      <c r="M30" s="97"/>
      <c r="N30" s="97"/>
      <c r="O30" s="97"/>
      <c r="P30" s="97"/>
      <c r="Q30" s="97"/>
      <c r="R30" s="97"/>
      <c r="S30" s="97"/>
      <c r="T30" s="97"/>
      <c r="U30" s="96"/>
    </row>
    <row r="31" spans="1:22" ht="34.5" customHeight="1">
      <c r="B31" s="98" t="s">
        <v>163</v>
      </c>
      <c r="C31" s="100"/>
      <c r="D31" s="100"/>
      <c r="E31" s="100"/>
      <c r="F31" s="100"/>
      <c r="G31" s="100"/>
      <c r="H31" s="100"/>
      <c r="I31" s="100"/>
      <c r="J31" s="100"/>
      <c r="K31" s="100"/>
      <c r="L31" s="100"/>
      <c r="M31" s="100"/>
      <c r="N31" s="100"/>
      <c r="O31" s="100"/>
      <c r="P31" s="100"/>
      <c r="Q31" s="100"/>
      <c r="R31" s="100"/>
      <c r="S31" s="100"/>
      <c r="T31" s="100"/>
      <c r="U31" s="99"/>
    </row>
    <row r="32" spans="1:22" ht="82.35" customHeight="1">
      <c r="B32" s="98" t="s">
        <v>164</v>
      </c>
      <c r="C32" s="100"/>
      <c r="D32" s="100"/>
      <c r="E32" s="100"/>
      <c r="F32" s="100"/>
      <c r="G32" s="100"/>
      <c r="H32" s="100"/>
      <c r="I32" s="100"/>
      <c r="J32" s="100"/>
      <c r="K32" s="100"/>
      <c r="L32" s="100"/>
      <c r="M32" s="100"/>
      <c r="N32" s="100"/>
      <c r="O32" s="100"/>
      <c r="P32" s="100"/>
      <c r="Q32" s="100"/>
      <c r="R32" s="100"/>
      <c r="S32" s="100"/>
      <c r="T32" s="100"/>
      <c r="U32" s="99"/>
    </row>
    <row r="33" spans="2:21" ht="52.7" customHeight="1">
      <c r="B33" s="98" t="s">
        <v>165</v>
      </c>
      <c r="C33" s="100"/>
      <c r="D33" s="100"/>
      <c r="E33" s="100"/>
      <c r="F33" s="100"/>
      <c r="G33" s="100"/>
      <c r="H33" s="100"/>
      <c r="I33" s="100"/>
      <c r="J33" s="100"/>
      <c r="K33" s="100"/>
      <c r="L33" s="100"/>
      <c r="M33" s="100"/>
      <c r="N33" s="100"/>
      <c r="O33" s="100"/>
      <c r="P33" s="100"/>
      <c r="Q33" s="100"/>
      <c r="R33" s="100"/>
      <c r="S33" s="100"/>
      <c r="T33" s="100"/>
      <c r="U33" s="99"/>
    </row>
    <row r="34" spans="2:21" ht="36.75" customHeight="1">
      <c r="B34" s="98" t="s">
        <v>166</v>
      </c>
      <c r="C34" s="100"/>
      <c r="D34" s="100"/>
      <c r="E34" s="100"/>
      <c r="F34" s="100"/>
      <c r="G34" s="100"/>
      <c r="H34" s="100"/>
      <c r="I34" s="100"/>
      <c r="J34" s="100"/>
      <c r="K34" s="100"/>
      <c r="L34" s="100"/>
      <c r="M34" s="100"/>
      <c r="N34" s="100"/>
      <c r="O34" s="100"/>
      <c r="P34" s="100"/>
      <c r="Q34" s="100"/>
      <c r="R34" s="100"/>
      <c r="S34" s="100"/>
      <c r="T34" s="100"/>
      <c r="U34" s="99"/>
    </row>
    <row r="35" spans="2:21" ht="46.5" customHeight="1">
      <c r="B35" s="98" t="s">
        <v>167</v>
      </c>
      <c r="C35" s="100"/>
      <c r="D35" s="100"/>
      <c r="E35" s="100"/>
      <c r="F35" s="100"/>
      <c r="G35" s="100"/>
      <c r="H35" s="100"/>
      <c r="I35" s="100"/>
      <c r="J35" s="100"/>
      <c r="K35" s="100"/>
      <c r="L35" s="100"/>
      <c r="M35" s="100"/>
      <c r="N35" s="100"/>
      <c r="O35" s="100"/>
      <c r="P35" s="100"/>
      <c r="Q35" s="100"/>
      <c r="R35" s="100"/>
      <c r="S35" s="100"/>
      <c r="T35" s="100"/>
      <c r="U35" s="99"/>
    </row>
    <row r="36" spans="2:21" ht="55.7" customHeight="1">
      <c r="B36" s="98" t="s">
        <v>168</v>
      </c>
      <c r="C36" s="100"/>
      <c r="D36" s="100"/>
      <c r="E36" s="100"/>
      <c r="F36" s="100"/>
      <c r="G36" s="100"/>
      <c r="H36" s="100"/>
      <c r="I36" s="100"/>
      <c r="J36" s="100"/>
      <c r="K36" s="100"/>
      <c r="L36" s="100"/>
      <c r="M36" s="100"/>
      <c r="N36" s="100"/>
      <c r="O36" s="100"/>
      <c r="P36" s="100"/>
      <c r="Q36" s="100"/>
      <c r="R36" s="100"/>
      <c r="S36" s="100"/>
      <c r="T36" s="100"/>
      <c r="U36" s="99"/>
    </row>
    <row r="37" spans="2:21" ht="59.45" customHeight="1">
      <c r="B37" s="98" t="s">
        <v>169</v>
      </c>
      <c r="C37" s="100"/>
      <c r="D37" s="100"/>
      <c r="E37" s="100"/>
      <c r="F37" s="100"/>
      <c r="G37" s="100"/>
      <c r="H37" s="100"/>
      <c r="I37" s="100"/>
      <c r="J37" s="100"/>
      <c r="K37" s="100"/>
      <c r="L37" s="100"/>
      <c r="M37" s="100"/>
      <c r="N37" s="100"/>
      <c r="O37" s="100"/>
      <c r="P37" s="100"/>
      <c r="Q37" s="100"/>
      <c r="R37" s="100"/>
      <c r="S37" s="100"/>
      <c r="T37" s="100"/>
      <c r="U37" s="99"/>
    </row>
    <row r="38" spans="2:21" ht="24.95" customHeight="1">
      <c r="B38" s="98" t="s">
        <v>170</v>
      </c>
      <c r="C38" s="100"/>
      <c r="D38" s="100"/>
      <c r="E38" s="100"/>
      <c r="F38" s="100"/>
      <c r="G38" s="100"/>
      <c r="H38" s="100"/>
      <c r="I38" s="100"/>
      <c r="J38" s="100"/>
      <c r="K38" s="100"/>
      <c r="L38" s="100"/>
      <c r="M38" s="100"/>
      <c r="N38" s="100"/>
      <c r="O38" s="100"/>
      <c r="P38" s="100"/>
      <c r="Q38" s="100"/>
      <c r="R38" s="100"/>
      <c r="S38" s="100"/>
      <c r="T38" s="100"/>
      <c r="U38" s="99"/>
    </row>
    <row r="39" spans="2:21" ht="30.95" customHeight="1">
      <c r="B39" s="98" t="s">
        <v>171</v>
      </c>
      <c r="C39" s="100"/>
      <c r="D39" s="100"/>
      <c r="E39" s="100"/>
      <c r="F39" s="100"/>
      <c r="G39" s="100"/>
      <c r="H39" s="100"/>
      <c r="I39" s="100"/>
      <c r="J39" s="100"/>
      <c r="K39" s="100"/>
      <c r="L39" s="100"/>
      <c r="M39" s="100"/>
      <c r="N39" s="100"/>
      <c r="O39" s="100"/>
      <c r="P39" s="100"/>
      <c r="Q39" s="100"/>
      <c r="R39" s="100"/>
      <c r="S39" s="100"/>
      <c r="T39" s="100"/>
      <c r="U39" s="99"/>
    </row>
    <row r="40" spans="2:21" ht="40.35" customHeight="1">
      <c r="B40" s="98" t="s">
        <v>172</v>
      </c>
      <c r="C40" s="100"/>
      <c r="D40" s="100"/>
      <c r="E40" s="100"/>
      <c r="F40" s="100"/>
      <c r="G40" s="100"/>
      <c r="H40" s="100"/>
      <c r="I40" s="100"/>
      <c r="J40" s="100"/>
      <c r="K40" s="100"/>
      <c r="L40" s="100"/>
      <c r="M40" s="100"/>
      <c r="N40" s="100"/>
      <c r="O40" s="100"/>
      <c r="P40" s="100"/>
      <c r="Q40" s="100"/>
      <c r="R40" s="100"/>
      <c r="S40" s="100"/>
      <c r="T40" s="100"/>
      <c r="U40" s="99"/>
    </row>
    <row r="41" spans="2:21" ht="62.1" customHeight="1">
      <c r="B41" s="98" t="s">
        <v>173</v>
      </c>
      <c r="C41" s="100"/>
      <c r="D41" s="100"/>
      <c r="E41" s="100"/>
      <c r="F41" s="100"/>
      <c r="G41" s="100"/>
      <c r="H41" s="100"/>
      <c r="I41" s="100"/>
      <c r="J41" s="100"/>
      <c r="K41" s="100"/>
      <c r="L41" s="100"/>
      <c r="M41" s="100"/>
      <c r="N41" s="100"/>
      <c r="O41" s="100"/>
      <c r="P41" s="100"/>
      <c r="Q41" s="100"/>
      <c r="R41" s="100"/>
      <c r="S41" s="100"/>
      <c r="T41" s="100"/>
      <c r="U41" s="99"/>
    </row>
    <row r="42" spans="2:21" ht="47.25" customHeight="1">
      <c r="B42" s="98" t="s">
        <v>174</v>
      </c>
      <c r="C42" s="100"/>
      <c r="D42" s="100"/>
      <c r="E42" s="100"/>
      <c r="F42" s="100"/>
      <c r="G42" s="100"/>
      <c r="H42" s="100"/>
      <c r="I42" s="100"/>
      <c r="J42" s="100"/>
      <c r="K42" s="100"/>
      <c r="L42" s="100"/>
      <c r="M42" s="100"/>
      <c r="N42" s="100"/>
      <c r="O42" s="100"/>
      <c r="P42" s="100"/>
      <c r="Q42" s="100"/>
      <c r="R42" s="100"/>
      <c r="S42" s="100"/>
      <c r="T42" s="100"/>
      <c r="U42" s="99"/>
    </row>
    <row r="43" spans="2:21" ht="57.95" customHeight="1" thickBot="1">
      <c r="B43" s="101" t="s">
        <v>175</v>
      </c>
      <c r="C43" s="103"/>
      <c r="D43" s="103"/>
      <c r="E43" s="103"/>
      <c r="F43" s="103"/>
      <c r="G43" s="103"/>
      <c r="H43" s="103"/>
      <c r="I43" s="103"/>
      <c r="J43" s="103"/>
      <c r="K43" s="103"/>
      <c r="L43" s="103"/>
      <c r="M43" s="103"/>
      <c r="N43" s="103"/>
      <c r="O43" s="103"/>
      <c r="P43" s="103"/>
      <c r="Q43" s="103"/>
      <c r="R43" s="103"/>
      <c r="S43" s="103"/>
      <c r="T43" s="103"/>
      <c r="U43" s="102"/>
    </row>
  </sheetData>
  <mergeCells count="76">
    <mergeCell ref="B40:U40"/>
    <mergeCell ref="B41:U41"/>
    <mergeCell ref="B42:U42"/>
    <mergeCell ref="B43:U43"/>
    <mergeCell ref="B34:U34"/>
    <mergeCell ref="B35:U35"/>
    <mergeCell ref="B36:U36"/>
    <mergeCell ref="B37:U37"/>
    <mergeCell ref="B38:U38"/>
    <mergeCell ref="B39:U39"/>
    <mergeCell ref="B27:D27"/>
    <mergeCell ref="B28:D28"/>
    <mergeCell ref="B30:U30"/>
    <mergeCell ref="B31:U31"/>
    <mergeCell ref="B32:U32"/>
    <mergeCell ref="B33:U33"/>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3"/>
  <sheetViews>
    <sheetView view="pageBreakPreview" zoomScale="80" zoomScaleNormal="80" zoomScaleSheetLayoutView="80" workbookViewId="0">
      <selection activeCell="L11" sqref="L11:O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498</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176</v>
      </c>
      <c r="D4" s="19" t="s">
        <v>177</v>
      </c>
      <c r="E4" s="19"/>
      <c r="F4" s="19"/>
      <c r="G4" s="19"/>
      <c r="H4" s="19"/>
      <c r="I4" s="20"/>
      <c r="J4" s="21" t="s">
        <v>9</v>
      </c>
      <c r="K4" s="22" t="s">
        <v>10</v>
      </c>
      <c r="L4" s="23" t="s">
        <v>1</v>
      </c>
      <c r="M4" s="23"/>
      <c r="N4" s="23"/>
      <c r="O4" s="23"/>
      <c r="P4" s="21" t="s">
        <v>11</v>
      </c>
      <c r="Q4" s="23" t="s">
        <v>12</v>
      </c>
      <c r="R4" s="23"/>
      <c r="S4" s="21" t="s">
        <v>13</v>
      </c>
      <c r="T4" s="23" t="s">
        <v>178</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179</v>
      </c>
      <c r="D6" s="29"/>
      <c r="E6" s="29"/>
      <c r="F6" s="29"/>
      <c r="G6" s="29"/>
      <c r="H6" s="30"/>
      <c r="I6" s="30"/>
      <c r="J6" s="30" t="s">
        <v>18</v>
      </c>
      <c r="K6" s="29" t="s">
        <v>180</v>
      </c>
      <c r="L6" s="29"/>
      <c r="M6" s="29"/>
      <c r="N6" s="31"/>
      <c r="O6" s="32" t="s">
        <v>20</v>
      </c>
      <c r="P6" s="29" t="s">
        <v>181</v>
      </c>
      <c r="Q6" s="29"/>
      <c r="R6" s="33"/>
      <c r="S6" s="32" t="s">
        <v>22</v>
      </c>
      <c r="T6" s="29" t="s">
        <v>182</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c r="A11" s="60"/>
      <c r="B11" s="61" t="s">
        <v>38</v>
      </c>
      <c r="C11" s="62" t="s">
        <v>183</v>
      </c>
      <c r="D11" s="62"/>
      <c r="E11" s="62"/>
      <c r="F11" s="62"/>
      <c r="G11" s="62"/>
      <c r="H11" s="62"/>
      <c r="I11" s="62" t="s">
        <v>184</v>
      </c>
      <c r="J11" s="62"/>
      <c r="K11" s="62"/>
      <c r="L11" s="62" t="s">
        <v>185</v>
      </c>
      <c r="M11" s="62"/>
      <c r="N11" s="62"/>
      <c r="O11" s="62"/>
      <c r="P11" s="63" t="s">
        <v>60</v>
      </c>
      <c r="Q11" s="63" t="s">
        <v>135</v>
      </c>
      <c r="R11" s="63">
        <v>50.83</v>
      </c>
      <c r="S11" s="63">
        <v>50.3</v>
      </c>
      <c r="T11" s="63">
        <v>46.56</v>
      </c>
      <c r="U11" s="64">
        <f t="shared" ref="U11:U18" si="0">IF(ISERR(T11/S11*100),"N/A",T11/S11*100)</f>
        <v>92.564612326043743</v>
      </c>
    </row>
    <row r="12" spans="1:34" ht="75" customHeight="1" thickBot="1">
      <c r="A12" s="60"/>
      <c r="B12" s="65" t="s">
        <v>45</v>
      </c>
      <c r="C12" s="66" t="s">
        <v>45</v>
      </c>
      <c r="D12" s="66"/>
      <c r="E12" s="66"/>
      <c r="F12" s="66"/>
      <c r="G12" s="66"/>
      <c r="H12" s="66"/>
      <c r="I12" s="66" t="s">
        <v>186</v>
      </c>
      <c r="J12" s="66"/>
      <c r="K12" s="66"/>
      <c r="L12" s="66" t="s">
        <v>187</v>
      </c>
      <c r="M12" s="66"/>
      <c r="N12" s="66"/>
      <c r="O12" s="66"/>
      <c r="P12" s="67" t="s">
        <v>60</v>
      </c>
      <c r="Q12" s="67" t="s">
        <v>43</v>
      </c>
      <c r="R12" s="67">
        <v>68.7</v>
      </c>
      <c r="S12" s="67" t="s">
        <v>44</v>
      </c>
      <c r="T12" s="67" t="s">
        <v>44</v>
      </c>
      <c r="U12" s="68" t="str">
        <f t="shared" si="0"/>
        <v>N/A</v>
      </c>
    </row>
    <row r="13" spans="1:34" ht="75" customHeight="1" thickTop="1">
      <c r="A13" s="60"/>
      <c r="B13" s="61" t="s">
        <v>53</v>
      </c>
      <c r="C13" s="62" t="s">
        <v>188</v>
      </c>
      <c r="D13" s="62"/>
      <c r="E13" s="62"/>
      <c r="F13" s="62"/>
      <c r="G13" s="62"/>
      <c r="H13" s="62"/>
      <c r="I13" s="62" t="s">
        <v>189</v>
      </c>
      <c r="J13" s="62"/>
      <c r="K13" s="62"/>
      <c r="L13" s="62" t="s">
        <v>190</v>
      </c>
      <c r="M13" s="62"/>
      <c r="N13" s="62"/>
      <c r="O13" s="62"/>
      <c r="P13" s="63" t="s">
        <v>60</v>
      </c>
      <c r="Q13" s="63" t="s">
        <v>135</v>
      </c>
      <c r="R13" s="63">
        <v>69.5</v>
      </c>
      <c r="S13" s="63">
        <v>68.319999999999993</v>
      </c>
      <c r="T13" s="63">
        <v>68.150000000000006</v>
      </c>
      <c r="U13" s="64">
        <f t="shared" si="0"/>
        <v>99.75117096018738</v>
      </c>
    </row>
    <row r="14" spans="1:34" ht="75" customHeight="1" thickBot="1">
      <c r="A14" s="60"/>
      <c r="B14" s="65" t="s">
        <v>45</v>
      </c>
      <c r="C14" s="66" t="s">
        <v>45</v>
      </c>
      <c r="D14" s="66"/>
      <c r="E14" s="66"/>
      <c r="F14" s="66"/>
      <c r="G14" s="66"/>
      <c r="H14" s="66"/>
      <c r="I14" s="66" t="s">
        <v>191</v>
      </c>
      <c r="J14" s="66"/>
      <c r="K14" s="66"/>
      <c r="L14" s="66" t="s">
        <v>192</v>
      </c>
      <c r="M14" s="66"/>
      <c r="N14" s="66"/>
      <c r="O14" s="66"/>
      <c r="P14" s="67" t="s">
        <v>60</v>
      </c>
      <c r="Q14" s="67" t="s">
        <v>135</v>
      </c>
      <c r="R14" s="67">
        <v>53.2</v>
      </c>
      <c r="S14" s="67">
        <v>52.89</v>
      </c>
      <c r="T14" s="67">
        <v>63.08</v>
      </c>
      <c r="U14" s="68">
        <f t="shared" si="0"/>
        <v>119.26640196634524</v>
      </c>
    </row>
    <row r="15" spans="1:34" ht="75" customHeight="1" thickTop="1">
      <c r="A15" s="60"/>
      <c r="B15" s="61" t="s">
        <v>63</v>
      </c>
      <c r="C15" s="62" t="s">
        <v>193</v>
      </c>
      <c r="D15" s="62"/>
      <c r="E15" s="62"/>
      <c r="F15" s="62"/>
      <c r="G15" s="62"/>
      <c r="H15" s="62"/>
      <c r="I15" s="62" t="s">
        <v>194</v>
      </c>
      <c r="J15" s="62"/>
      <c r="K15" s="62"/>
      <c r="L15" s="62" t="s">
        <v>195</v>
      </c>
      <c r="M15" s="62"/>
      <c r="N15" s="62"/>
      <c r="O15" s="62"/>
      <c r="P15" s="63" t="s">
        <v>196</v>
      </c>
      <c r="Q15" s="63" t="s">
        <v>43</v>
      </c>
      <c r="R15" s="63">
        <v>1.02</v>
      </c>
      <c r="S15" s="63" t="s">
        <v>44</v>
      </c>
      <c r="T15" s="63" t="s">
        <v>44</v>
      </c>
      <c r="U15" s="64" t="str">
        <f t="shared" si="0"/>
        <v>N/A</v>
      </c>
    </row>
    <row r="16" spans="1:34" ht="75" customHeight="1" thickBot="1">
      <c r="A16" s="60"/>
      <c r="B16" s="65" t="s">
        <v>45</v>
      </c>
      <c r="C16" s="66" t="s">
        <v>197</v>
      </c>
      <c r="D16" s="66"/>
      <c r="E16" s="66"/>
      <c r="F16" s="66"/>
      <c r="G16" s="66"/>
      <c r="H16" s="66"/>
      <c r="I16" s="66" t="s">
        <v>198</v>
      </c>
      <c r="J16" s="66"/>
      <c r="K16" s="66"/>
      <c r="L16" s="66" t="s">
        <v>199</v>
      </c>
      <c r="M16" s="66"/>
      <c r="N16" s="66"/>
      <c r="O16" s="66"/>
      <c r="P16" s="67" t="s">
        <v>196</v>
      </c>
      <c r="Q16" s="67" t="s">
        <v>83</v>
      </c>
      <c r="R16" s="67">
        <v>0.76</v>
      </c>
      <c r="S16" s="67">
        <v>0.5</v>
      </c>
      <c r="T16" s="67">
        <v>2.68</v>
      </c>
      <c r="U16" s="68">
        <f t="shared" si="0"/>
        <v>536</v>
      </c>
    </row>
    <row r="17" spans="1:22" ht="75" customHeight="1" thickTop="1">
      <c r="A17" s="60"/>
      <c r="B17" s="61" t="s">
        <v>79</v>
      </c>
      <c r="C17" s="62" t="s">
        <v>200</v>
      </c>
      <c r="D17" s="62"/>
      <c r="E17" s="62"/>
      <c r="F17" s="62"/>
      <c r="G17" s="62"/>
      <c r="H17" s="62"/>
      <c r="I17" s="62" t="s">
        <v>201</v>
      </c>
      <c r="J17" s="62"/>
      <c r="K17" s="62"/>
      <c r="L17" s="62" t="s">
        <v>202</v>
      </c>
      <c r="M17" s="62"/>
      <c r="N17" s="62"/>
      <c r="O17" s="62"/>
      <c r="P17" s="63" t="s">
        <v>196</v>
      </c>
      <c r="Q17" s="63" t="s">
        <v>203</v>
      </c>
      <c r="R17" s="63">
        <v>3.33</v>
      </c>
      <c r="S17" s="63">
        <v>1.9</v>
      </c>
      <c r="T17" s="63">
        <v>-75.239999999999995</v>
      </c>
      <c r="U17" s="64">
        <f t="shared" si="0"/>
        <v>-3960</v>
      </c>
    </row>
    <row r="18" spans="1:22" ht="75" customHeight="1" thickBot="1">
      <c r="A18" s="60"/>
      <c r="B18" s="65" t="s">
        <v>45</v>
      </c>
      <c r="C18" s="66" t="s">
        <v>204</v>
      </c>
      <c r="D18" s="66"/>
      <c r="E18" s="66"/>
      <c r="F18" s="66"/>
      <c r="G18" s="66"/>
      <c r="H18" s="66"/>
      <c r="I18" s="66" t="s">
        <v>205</v>
      </c>
      <c r="J18" s="66"/>
      <c r="K18" s="66"/>
      <c r="L18" s="66" t="s">
        <v>206</v>
      </c>
      <c r="M18" s="66"/>
      <c r="N18" s="66"/>
      <c r="O18" s="66"/>
      <c r="P18" s="67" t="s">
        <v>60</v>
      </c>
      <c r="Q18" s="67" t="s">
        <v>83</v>
      </c>
      <c r="R18" s="67">
        <v>89.47</v>
      </c>
      <c r="S18" s="67">
        <v>89.47</v>
      </c>
      <c r="T18" s="67">
        <v>88.78</v>
      </c>
      <c r="U18" s="68">
        <f t="shared" si="0"/>
        <v>99.228791773778923</v>
      </c>
    </row>
    <row r="19" spans="1:22" ht="22.5" customHeight="1" thickTop="1" thickBot="1">
      <c r="B19" s="13" t="s">
        <v>90</v>
      </c>
      <c r="C19" s="14"/>
      <c r="D19" s="14"/>
      <c r="E19" s="14"/>
      <c r="F19" s="14"/>
      <c r="G19" s="14"/>
      <c r="H19" s="15"/>
      <c r="I19" s="15"/>
      <c r="J19" s="15"/>
      <c r="K19" s="15"/>
      <c r="L19" s="15"/>
      <c r="M19" s="15"/>
      <c r="N19" s="15"/>
      <c r="O19" s="15"/>
      <c r="P19" s="15"/>
      <c r="Q19" s="15"/>
      <c r="R19" s="15"/>
      <c r="S19" s="15"/>
      <c r="T19" s="15"/>
      <c r="U19" s="16"/>
      <c r="V19" s="70"/>
    </row>
    <row r="20" spans="1:22" ht="26.25" customHeight="1" thickTop="1">
      <c r="B20" s="71"/>
      <c r="C20" s="72"/>
      <c r="D20" s="72"/>
      <c r="E20" s="72"/>
      <c r="F20" s="72"/>
      <c r="G20" s="72"/>
      <c r="H20" s="73"/>
      <c r="I20" s="73"/>
      <c r="J20" s="73"/>
      <c r="K20" s="73"/>
      <c r="L20" s="73"/>
      <c r="M20" s="73"/>
      <c r="N20" s="73"/>
      <c r="O20" s="73"/>
      <c r="P20" s="74"/>
      <c r="Q20" s="75"/>
      <c r="R20" s="76" t="s">
        <v>91</v>
      </c>
      <c r="S20" s="44" t="s">
        <v>92</v>
      </c>
      <c r="T20" s="76" t="s">
        <v>93</v>
      </c>
      <c r="U20" s="44" t="s">
        <v>94</v>
      </c>
    </row>
    <row r="21" spans="1:22" ht="26.25" customHeight="1" thickBot="1">
      <c r="B21" s="77"/>
      <c r="C21" s="78"/>
      <c r="D21" s="78"/>
      <c r="E21" s="78"/>
      <c r="F21" s="78"/>
      <c r="G21" s="78"/>
      <c r="H21" s="79"/>
      <c r="I21" s="79"/>
      <c r="J21" s="79"/>
      <c r="K21" s="79"/>
      <c r="L21" s="79"/>
      <c r="M21" s="79"/>
      <c r="N21" s="79"/>
      <c r="O21" s="79"/>
      <c r="P21" s="80"/>
      <c r="Q21" s="81"/>
      <c r="R21" s="82" t="s">
        <v>95</v>
      </c>
      <c r="S21" s="81" t="s">
        <v>95</v>
      </c>
      <c r="T21" s="81" t="s">
        <v>95</v>
      </c>
      <c r="U21" s="81" t="s">
        <v>96</v>
      </c>
    </row>
    <row r="22" spans="1:22" ht="13.5" customHeight="1" thickBot="1">
      <c r="B22" s="83" t="s">
        <v>97</v>
      </c>
      <c r="C22" s="84"/>
      <c r="D22" s="84"/>
      <c r="E22" s="85"/>
      <c r="F22" s="85"/>
      <c r="G22" s="85"/>
      <c r="H22" s="86"/>
      <c r="I22" s="86"/>
      <c r="J22" s="86"/>
      <c r="K22" s="86"/>
      <c r="L22" s="86"/>
      <c r="M22" s="86"/>
      <c r="N22" s="86"/>
      <c r="O22" s="86"/>
      <c r="P22" s="87"/>
      <c r="Q22" s="87"/>
      <c r="R22" s="88" t="str">
        <f t="shared" ref="R22:T23" si="1">"N/D"</f>
        <v>N/D</v>
      </c>
      <c r="S22" s="88" t="str">
        <f t="shared" si="1"/>
        <v>N/D</v>
      </c>
      <c r="T22" s="88" t="str">
        <f t="shared" si="1"/>
        <v>N/D</v>
      </c>
      <c r="U22" s="89" t="str">
        <f>+IF(ISERR(T22/S22*100),"N/A",T22/S22*100)</f>
        <v>N/A</v>
      </c>
    </row>
    <row r="23" spans="1:22" ht="13.5" customHeight="1" thickBot="1">
      <c r="B23" s="90" t="s">
        <v>98</v>
      </c>
      <c r="C23" s="91"/>
      <c r="D23" s="91"/>
      <c r="E23" s="92"/>
      <c r="F23" s="92"/>
      <c r="G23" s="92"/>
      <c r="H23" s="93"/>
      <c r="I23" s="93"/>
      <c r="J23" s="93"/>
      <c r="K23" s="93"/>
      <c r="L23" s="93"/>
      <c r="M23" s="93"/>
      <c r="N23" s="93"/>
      <c r="O23" s="93"/>
      <c r="P23" s="94"/>
      <c r="Q23" s="94"/>
      <c r="R23" s="88" t="str">
        <f t="shared" si="1"/>
        <v>N/D</v>
      </c>
      <c r="S23" s="88" t="str">
        <f t="shared" si="1"/>
        <v>N/D</v>
      </c>
      <c r="T23" s="88" t="str">
        <f t="shared" si="1"/>
        <v>N/D</v>
      </c>
      <c r="U23" s="89" t="str">
        <f>+IF(ISERR(T23/S23*100),"N/A",T23/S23*100)</f>
        <v>N/A</v>
      </c>
    </row>
    <row r="24" spans="1:22" ht="14.85" customHeight="1" thickTop="1" thickBot="1">
      <c r="B24" s="13" t="s">
        <v>99</v>
      </c>
      <c r="C24" s="14"/>
      <c r="D24" s="14"/>
      <c r="E24" s="14"/>
      <c r="F24" s="14"/>
      <c r="G24" s="14"/>
      <c r="H24" s="15"/>
      <c r="I24" s="15"/>
      <c r="J24" s="15"/>
      <c r="K24" s="15"/>
      <c r="L24" s="15"/>
      <c r="M24" s="15"/>
      <c r="N24" s="15"/>
      <c r="O24" s="15"/>
      <c r="P24" s="15"/>
      <c r="Q24" s="15"/>
      <c r="R24" s="15"/>
      <c r="S24" s="15"/>
      <c r="T24" s="15"/>
      <c r="U24" s="16"/>
    </row>
    <row r="25" spans="1:22" ht="44.25" customHeight="1" thickTop="1">
      <c r="B25" s="95" t="s">
        <v>100</v>
      </c>
      <c r="C25" s="97"/>
      <c r="D25" s="97"/>
      <c r="E25" s="97"/>
      <c r="F25" s="97"/>
      <c r="G25" s="97"/>
      <c r="H25" s="97"/>
      <c r="I25" s="97"/>
      <c r="J25" s="97"/>
      <c r="K25" s="97"/>
      <c r="L25" s="97"/>
      <c r="M25" s="97"/>
      <c r="N25" s="97"/>
      <c r="O25" s="97"/>
      <c r="P25" s="97"/>
      <c r="Q25" s="97"/>
      <c r="R25" s="97"/>
      <c r="S25" s="97"/>
      <c r="T25" s="97"/>
      <c r="U25" s="96"/>
    </row>
    <row r="26" spans="1:22" ht="388.5" customHeight="1">
      <c r="B26" s="98" t="s">
        <v>207</v>
      </c>
      <c r="C26" s="100"/>
      <c r="D26" s="100"/>
      <c r="E26" s="100"/>
      <c r="F26" s="100"/>
      <c r="G26" s="100"/>
      <c r="H26" s="100"/>
      <c r="I26" s="100"/>
      <c r="J26" s="100"/>
      <c r="K26" s="100"/>
      <c r="L26" s="100"/>
      <c r="M26" s="100"/>
      <c r="N26" s="100"/>
      <c r="O26" s="100"/>
      <c r="P26" s="100"/>
      <c r="Q26" s="100"/>
      <c r="R26" s="100"/>
      <c r="S26" s="100"/>
      <c r="T26" s="100"/>
      <c r="U26" s="99"/>
    </row>
    <row r="27" spans="1:22" ht="34.5" customHeight="1">
      <c r="B27" s="98" t="s">
        <v>208</v>
      </c>
      <c r="C27" s="100"/>
      <c r="D27" s="100"/>
      <c r="E27" s="100"/>
      <c r="F27" s="100"/>
      <c r="G27" s="100"/>
      <c r="H27" s="100"/>
      <c r="I27" s="100"/>
      <c r="J27" s="100"/>
      <c r="K27" s="100"/>
      <c r="L27" s="100"/>
      <c r="M27" s="100"/>
      <c r="N27" s="100"/>
      <c r="O27" s="100"/>
      <c r="P27" s="100"/>
      <c r="Q27" s="100"/>
      <c r="R27" s="100"/>
      <c r="S27" s="100"/>
      <c r="T27" s="100"/>
      <c r="U27" s="99"/>
    </row>
    <row r="28" spans="1:22" ht="370.35" customHeight="1">
      <c r="B28" s="98" t="s">
        <v>209</v>
      </c>
      <c r="C28" s="100"/>
      <c r="D28" s="100"/>
      <c r="E28" s="100"/>
      <c r="F28" s="100"/>
      <c r="G28" s="100"/>
      <c r="H28" s="100"/>
      <c r="I28" s="100"/>
      <c r="J28" s="100"/>
      <c r="K28" s="100"/>
      <c r="L28" s="100"/>
      <c r="M28" s="100"/>
      <c r="N28" s="100"/>
      <c r="O28" s="100"/>
      <c r="P28" s="100"/>
      <c r="Q28" s="100"/>
      <c r="R28" s="100"/>
      <c r="S28" s="100"/>
      <c r="T28" s="100"/>
      <c r="U28" s="99"/>
    </row>
    <row r="29" spans="1:22" ht="324.2" customHeight="1">
      <c r="B29" s="98" t="s">
        <v>210</v>
      </c>
      <c r="C29" s="100"/>
      <c r="D29" s="100"/>
      <c r="E29" s="100"/>
      <c r="F29" s="100"/>
      <c r="G29" s="100"/>
      <c r="H29" s="100"/>
      <c r="I29" s="100"/>
      <c r="J29" s="100"/>
      <c r="K29" s="100"/>
      <c r="L29" s="100"/>
      <c r="M29" s="100"/>
      <c r="N29" s="100"/>
      <c r="O29" s="100"/>
      <c r="P29" s="100"/>
      <c r="Q29" s="100"/>
      <c r="R29" s="100"/>
      <c r="S29" s="100"/>
      <c r="T29" s="100"/>
      <c r="U29" s="99"/>
    </row>
    <row r="30" spans="1:22" ht="34.5" customHeight="1">
      <c r="B30" s="98" t="s">
        <v>211</v>
      </c>
      <c r="C30" s="100"/>
      <c r="D30" s="100"/>
      <c r="E30" s="100"/>
      <c r="F30" s="100"/>
      <c r="G30" s="100"/>
      <c r="H30" s="100"/>
      <c r="I30" s="100"/>
      <c r="J30" s="100"/>
      <c r="K30" s="100"/>
      <c r="L30" s="100"/>
      <c r="M30" s="100"/>
      <c r="N30" s="100"/>
      <c r="O30" s="100"/>
      <c r="P30" s="100"/>
      <c r="Q30" s="100"/>
      <c r="R30" s="100"/>
      <c r="S30" s="100"/>
      <c r="T30" s="100"/>
      <c r="U30" s="99"/>
    </row>
    <row r="31" spans="1:22" ht="277.7" customHeight="1">
      <c r="B31" s="98" t="s">
        <v>212</v>
      </c>
      <c r="C31" s="100"/>
      <c r="D31" s="100"/>
      <c r="E31" s="100"/>
      <c r="F31" s="100"/>
      <c r="G31" s="100"/>
      <c r="H31" s="100"/>
      <c r="I31" s="100"/>
      <c r="J31" s="100"/>
      <c r="K31" s="100"/>
      <c r="L31" s="100"/>
      <c r="M31" s="100"/>
      <c r="N31" s="100"/>
      <c r="O31" s="100"/>
      <c r="P31" s="100"/>
      <c r="Q31" s="100"/>
      <c r="R31" s="100"/>
      <c r="S31" s="100"/>
      <c r="T31" s="100"/>
      <c r="U31" s="99"/>
    </row>
    <row r="32" spans="1:22" ht="169.7" customHeight="1">
      <c r="B32" s="98" t="s">
        <v>213</v>
      </c>
      <c r="C32" s="100"/>
      <c r="D32" s="100"/>
      <c r="E32" s="100"/>
      <c r="F32" s="100"/>
      <c r="G32" s="100"/>
      <c r="H32" s="100"/>
      <c r="I32" s="100"/>
      <c r="J32" s="100"/>
      <c r="K32" s="100"/>
      <c r="L32" s="100"/>
      <c r="M32" s="100"/>
      <c r="N32" s="100"/>
      <c r="O32" s="100"/>
      <c r="P32" s="100"/>
      <c r="Q32" s="100"/>
      <c r="R32" s="100"/>
      <c r="S32" s="100"/>
      <c r="T32" s="100"/>
      <c r="U32" s="99"/>
    </row>
    <row r="33" spans="2:21" ht="187.35" customHeight="1" thickBot="1">
      <c r="B33" s="101" t="s">
        <v>214</v>
      </c>
      <c r="C33" s="103"/>
      <c r="D33" s="103"/>
      <c r="E33" s="103"/>
      <c r="F33" s="103"/>
      <c r="G33" s="103"/>
      <c r="H33" s="103"/>
      <c r="I33" s="103"/>
      <c r="J33" s="103"/>
      <c r="K33" s="103"/>
      <c r="L33" s="103"/>
      <c r="M33" s="103"/>
      <c r="N33" s="103"/>
      <c r="O33" s="103"/>
      <c r="P33" s="103"/>
      <c r="Q33" s="103"/>
      <c r="R33" s="103"/>
      <c r="S33" s="103"/>
      <c r="T33" s="103"/>
      <c r="U33" s="102"/>
    </row>
  </sheetData>
  <mergeCells count="56">
    <mergeCell ref="B32:U32"/>
    <mergeCell ref="B33:U33"/>
    <mergeCell ref="B26:U26"/>
    <mergeCell ref="B27:U27"/>
    <mergeCell ref="B28:U28"/>
    <mergeCell ref="B29:U29"/>
    <mergeCell ref="B30:U30"/>
    <mergeCell ref="B31:U31"/>
    <mergeCell ref="C18:H18"/>
    <mergeCell ref="I18:K18"/>
    <mergeCell ref="L18:O18"/>
    <mergeCell ref="B22:D22"/>
    <mergeCell ref="B23:D23"/>
    <mergeCell ref="B25:U25"/>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5"/>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498</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215</v>
      </c>
      <c r="D4" s="19" t="s">
        <v>216</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19</v>
      </c>
      <c r="L6" s="29"/>
      <c r="M6" s="29"/>
      <c r="N6" s="31"/>
      <c r="O6" s="32" t="s">
        <v>20</v>
      </c>
      <c r="P6" s="29" t="s">
        <v>217</v>
      </c>
      <c r="Q6" s="29"/>
      <c r="R6" s="33"/>
      <c r="S6" s="32" t="s">
        <v>22</v>
      </c>
      <c r="T6" s="29" t="s">
        <v>218</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c r="A11" s="60"/>
      <c r="B11" s="61" t="s">
        <v>38</v>
      </c>
      <c r="C11" s="62" t="s">
        <v>219</v>
      </c>
      <c r="D11" s="62"/>
      <c r="E11" s="62"/>
      <c r="F11" s="62"/>
      <c r="G11" s="62"/>
      <c r="H11" s="62"/>
      <c r="I11" s="62" t="s">
        <v>220</v>
      </c>
      <c r="J11" s="62"/>
      <c r="K11" s="62"/>
      <c r="L11" s="62" t="s">
        <v>221</v>
      </c>
      <c r="M11" s="62"/>
      <c r="N11" s="62"/>
      <c r="O11" s="62"/>
      <c r="P11" s="63" t="s">
        <v>60</v>
      </c>
      <c r="Q11" s="63" t="s">
        <v>43</v>
      </c>
      <c r="R11" s="63">
        <v>44.79</v>
      </c>
      <c r="S11" s="63" t="s">
        <v>44</v>
      </c>
      <c r="T11" s="63" t="s">
        <v>44</v>
      </c>
      <c r="U11" s="64" t="str">
        <f t="shared" ref="U11:U19" si="0">IF(ISERR(T11/S11*100),"N/A",T11/S11*100)</f>
        <v>N/A</v>
      </c>
    </row>
    <row r="12" spans="1:34" ht="75" customHeight="1" thickTop="1" thickBot="1">
      <c r="A12" s="60"/>
      <c r="B12" s="61" t="s">
        <v>53</v>
      </c>
      <c r="C12" s="62" t="s">
        <v>222</v>
      </c>
      <c r="D12" s="62"/>
      <c r="E12" s="62"/>
      <c r="F12" s="62"/>
      <c r="G12" s="62"/>
      <c r="H12" s="62"/>
      <c r="I12" s="62" t="s">
        <v>223</v>
      </c>
      <c r="J12" s="62"/>
      <c r="K12" s="62"/>
      <c r="L12" s="62" t="s">
        <v>224</v>
      </c>
      <c r="M12" s="62"/>
      <c r="N12" s="62"/>
      <c r="O12" s="62"/>
      <c r="P12" s="63" t="s">
        <v>60</v>
      </c>
      <c r="Q12" s="63" t="s">
        <v>67</v>
      </c>
      <c r="R12" s="63">
        <v>37.729999999999997</v>
      </c>
      <c r="S12" s="63">
        <v>38.89</v>
      </c>
      <c r="T12" s="63">
        <v>38.520000000000003</v>
      </c>
      <c r="U12" s="64">
        <f t="shared" si="0"/>
        <v>99.04859861146825</v>
      </c>
    </row>
    <row r="13" spans="1:34" ht="75" customHeight="1" thickTop="1">
      <c r="A13" s="60"/>
      <c r="B13" s="61" t="s">
        <v>63</v>
      </c>
      <c r="C13" s="62" t="s">
        <v>225</v>
      </c>
      <c r="D13" s="62"/>
      <c r="E13" s="62"/>
      <c r="F13" s="62"/>
      <c r="G13" s="62"/>
      <c r="H13" s="62"/>
      <c r="I13" s="62" t="s">
        <v>226</v>
      </c>
      <c r="J13" s="62"/>
      <c r="K13" s="62"/>
      <c r="L13" s="62" t="s">
        <v>227</v>
      </c>
      <c r="M13" s="62"/>
      <c r="N13" s="62"/>
      <c r="O13" s="62"/>
      <c r="P13" s="63" t="s">
        <v>60</v>
      </c>
      <c r="Q13" s="63" t="s">
        <v>228</v>
      </c>
      <c r="R13" s="63">
        <v>93.17</v>
      </c>
      <c r="S13" s="63" t="s">
        <v>44</v>
      </c>
      <c r="T13" s="63" t="s">
        <v>44</v>
      </c>
      <c r="U13" s="64" t="str">
        <f t="shared" si="0"/>
        <v>N/A</v>
      </c>
    </row>
    <row r="14" spans="1:34" ht="75" customHeight="1">
      <c r="A14" s="60"/>
      <c r="B14" s="65" t="s">
        <v>45</v>
      </c>
      <c r="C14" s="66" t="s">
        <v>45</v>
      </c>
      <c r="D14" s="66"/>
      <c r="E14" s="66"/>
      <c r="F14" s="66"/>
      <c r="G14" s="66"/>
      <c r="H14" s="66"/>
      <c r="I14" s="66" t="s">
        <v>229</v>
      </c>
      <c r="J14" s="66"/>
      <c r="K14" s="66"/>
      <c r="L14" s="66" t="s">
        <v>230</v>
      </c>
      <c r="M14" s="66"/>
      <c r="N14" s="66"/>
      <c r="O14" s="66"/>
      <c r="P14" s="67" t="s">
        <v>60</v>
      </c>
      <c r="Q14" s="67" t="s">
        <v>203</v>
      </c>
      <c r="R14" s="67">
        <v>100</v>
      </c>
      <c r="S14" s="67" t="s">
        <v>44</v>
      </c>
      <c r="T14" s="67">
        <v>182.16</v>
      </c>
      <c r="U14" s="68" t="str">
        <f t="shared" si="0"/>
        <v>N/A</v>
      </c>
    </row>
    <row r="15" spans="1:34" ht="75" customHeight="1">
      <c r="A15" s="60"/>
      <c r="B15" s="65" t="s">
        <v>45</v>
      </c>
      <c r="C15" s="66" t="s">
        <v>231</v>
      </c>
      <c r="D15" s="66"/>
      <c r="E15" s="66"/>
      <c r="F15" s="66"/>
      <c r="G15" s="66"/>
      <c r="H15" s="66"/>
      <c r="I15" s="66" t="s">
        <v>232</v>
      </c>
      <c r="J15" s="66"/>
      <c r="K15" s="66"/>
      <c r="L15" s="66" t="s">
        <v>233</v>
      </c>
      <c r="M15" s="66"/>
      <c r="N15" s="66"/>
      <c r="O15" s="66"/>
      <c r="P15" s="67" t="s">
        <v>60</v>
      </c>
      <c r="Q15" s="67" t="s">
        <v>67</v>
      </c>
      <c r="R15" s="67">
        <v>27.22</v>
      </c>
      <c r="S15" s="67">
        <v>26.28</v>
      </c>
      <c r="T15" s="67">
        <v>28.47</v>
      </c>
      <c r="U15" s="68">
        <f t="shared" si="0"/>
        <v>108.33333333333333</v>
      </c>
    </row>
    <row r="16" spans="1:34" ht="75" customHeight="1" thickBot="1">
      <c r="A16" s="60"/>
      <c r="B16" s="65" t="s">
        <v>45</v>
      </c>
      <c r="C16" s="66" t="s">
        <v>45</v>
      </c>
      <c r="D16" s="66"/>
      <c r="E16" s="66"/>
      <c r="F16" s="66"/>
      <c r="G16" s="66"/>
      <c r="H16" s="66"/>
      <c r="I16" s="66" t="s">
        <v>234</v>
      </c>
      <c r="J16" s="66"/>
      <c r="K16" s="66"/>
      <c r="L16" s="66" t="s">
        <v>235</v>
      </c>
      <c r="M16" s="66"/>
      <c r="N16" s="66"/>
      <c r="O16" s="66"/>
      <c r="P16" s="67" t="s">
        <v>60</v>
      </c>
      <c r="Q16" s="67" t="s">
        <v>67</v>
      </c>
      <c r="R16" s="67">
        <v>57.81</v>
      </c>
      <c r="S16" s="67">
        <v>57.05</v>
      </c>
      <c r="T16" s="67">
        <v>59.07</v>
      </c>
      <c r="U16" s="68">
        <f t="shared" si="0"/>
        <v>103.5407537248028</v>
      </c>
    </row>
    <row r="17" spans="1:22" ht="75" customHeight="1" thickTop="1">
      <c r="A17" s="60"/>
      <c r="B17" s="61" t="s">
        <v>79</v>
      </c>
      <c r="C17" s="62" t="s">
        <v>236</v>
      </c>
      <c r="D17" s="62"/>
      <c r="E17" s="62"/>
      <c r="F17" s="62"/>
      <c r="G17" s="62"/>
      <c r="H17" s="62"/>
      <c r="I17" s="62" t="s">
        <v>237</v>
      </c>
      <c r="J17" s="62"/>
      <c r="K17" s="62"/>
      <c r="L17" s="62" t="s">
        <v>238</v>
      </c>
      <c r="M17" s="62"/>
      <c r="N17" s="62"/>
      <c r="O17" s="62"/>
      <c r="P17" s="63" t="s">
        <v>60</v>
      </c>
      <c r="Q17" s="63" t="s">
        <v>83</v>
      </c>
      <c r="R17" s="63">
        <v>88.5</v>
      </c>
      <c r="S17" s="63">
        <v>88.5</v>
      </c>
      <c r="T17" s="63">
        <v>87.67</v>
      </c>
      <c r="U17" s="64">
        <f t="shared" si="0"/>
        <v>99.062146892655363</v>
      </c>
    </row>
    <row r="18" spans="1:22" ht="75" customHeight="1">
      <c r="A18" s="60"/>
      <c r="B18" s="65" t="s">
        <v>45</v>
      </c>
      <c r="C18" s="66" t="s">
        <v>239</v>
      </c>
      <c r="D18" s="66"/>
      <c r="E18" s="66"/>
      <c r="F18" s="66"/>
      <c r="G18" s="66"/>
      <c r="H18" s="66"/>
      <c r="I18" s="66" t="s">
        <v>240</v>
      </c>
      <c r="J18" s="66"/>
      <c r="K18" s="66"/>
      <c r="L18" s="66" t="s">
        <v>241</v>
      </c>
      <c r="M18" s="66"/>
      <c r="N18" s="66"/>
      <c r="O18" s="66"/>
      <c r="P18" s="67" t="s">
        <v>60</v>
      </c>
      <c r="Q18" s="67" t="s">
        <v>83</v>
      </c>
      <c r="R18" s="67">
        <v>93.72</v>
      </c>
      <c r="S18" s="67">
        <v>93.66</v>
      </c>
      <c r="T18" s="67">
        <v>93.32</v>
      </c>
      <c r="U18" s="68">
        <f t="shared" si="0"/>
        <v>99.636984838778559</v>
      </c>
    </row>
    <row r="19" spans="1:22" ht="75" customHeight="1" thickBot="1">
      <c r="A19" s="60"/>
      <c r="B19" s="65" t="s">
        <v>45</v>
      </c>
      <c r="C19" s="66" t="s">
        <v>45</v>
      </c>
      <c r="D19" s="66"/>
      <c r="E19" s="66"/>
      <c r="F19" s="66"/>
      <c r="G19" s="66"/>
      <c r="H19" s="66"/>
      <c r="I19" s="66" t="s">
        <v>242</v>
      </c>
      <c r="J19" s="66"/>
      <c r="K19" s="66"/>
      <c r="L19" s="66" t="s">
        <v>243</v>
      </c>
      <c r="M19" s="66"/>
      <c r="N19" s="66"/>
      <c r="O19" s="66"/>
      <c r="P19" s="67" t="s">
        <v>60</v>
      </c>
      <c r="Q19" s="67" t="s">
        <v>83</v>
      </c>
      <c r="R19" s="67">
        <v>65.05</v>
      </c>
      <c r="S19" s="67" t="s">
        <v>44</v>
      </c>
      <c r="T19" s="67">
        <v>67.22</v>
      </c>
      <c r="U19" s="68" t="str">
        <f t="shared" si="0"/>
        <v>N/A</v>
      </c>
    </row>
    <row r="20" spans="1:22" ht="22.5" customHeight="1" thickTop="1" thickBot="1">
      <c r="B20" s="13" t="s">
        <v>90</v>
      </c>
      <c r="C20" s="14"/>
      <c r="D20" s="14"/>
      <c r="E20" s="14"/>
      <c r="F20" s="14"/>
      <c r="G20" s="14"/>
      <c r="H20" s="15"/>
      <c r="I20" s="15"/>
      <c r="J20" s="15"/>
      <c r="K20" s="15"/>
      <c r="L20" s="15"/>
      <c r="M20" s="15"/>
      <c r="N20" s="15"/>
      <c r="O20" s="15"/>
      <c r="P20" s="15"/>
      <c r="Q20" s="15"/>
      <c r="R20" s="15"/>
      <c r="S20" s="15"/>
      <c r="T20" s="15"/>
      <c r="U20" s="16"/>
      <c r="V20" s="70"/>
    </row>
    <row r="21" spans="1:22" ht="26.25" customHeight="1" thickTop="1">
      <c r="B21" s="71"/>
      <c r="C21" s="72"/>
      <c r="D21" s="72"/>
      <c r="E21" s="72"/>
      <c r="F21" s="72"/>
      <c r="G21" s="72"/>
      <c r="H21" s="73"/>
      <c r="I21" s="73"/>
      <c r="J21" s="73"/>
      <c r="K21" s="73"/>
      <c r="L21" s="73"/>
      <c r="M21" s="73"/>
      <c r="N21" s="73"/>
      <c r="O21" s="73"/>
      <c r="P21" s="74"/>
      <c r="Q21" s="75"/>
      <c r="R21" s="76" t="s">
        <v>91</v>
      </c>
      <c r="S21" s="44" t="s">
        <v>92</v>
      </c>
      <c r="T21" s="76" t="s">
        <v>93</v>
      </c>
      <c r="U21" s="44" t="s">
        <v>94</v>
      </c>
    </row>
    <row r="22" spans="1:22" ht="26.25" customHeight="1" thickBot="1">
      <c r="B22" s="77"/>
      <c r="C22" s="78"/>
      <c r="D22" s="78"/>
      <c r="E22" s="78"/>
      <c r="F22" s="78"/>
      <c r="G22" s="78"/>
      <c r="H22" s="79"/>
      <c r="I22" s="79"/>
      <c r="J22" s="79"/>
      <c r="K22" s="79"/>
      <c r="L22" s="79"/>
      <c r="M22" s="79"/>
      <c r="N22" s="79"/>
      <c r="O22" s="79"/>
      <c r="P22" s="80"/>
      <c r="Q22" s="81"/>
      <c r="R22" s="82" t="s">
        <v>95</v>
      </c>
      <c r="S22" s="81" t="s">
        <v>95</v>
      </c>
      <c r="T22" s="81" t="s">
        <v>95</v>
      </c>
      <c r="U22" s="81" t="s">
        <v>96</v>
      </c>
    </row>
    <row r="23" spans="1:22" ht="13.5" customHeight="1" thickBot="1">
      <c r="B23" s="83" t="s">
        <v>97</v>
      </c>
      <c r="C23" s="84"/>
      <c r="D23" s="84"/>
      <c r="E23" s="85"/>
      <c r="F23" s="85"/>
      <c r="G23" s="85"/>
      <c r="H23" s="86"/>
      <c r="I23" s="86"/>
      <c r="J23" s="86"/>
      <c r="K23" s="86"/>
      <c r="L23" s="86"/>
      <c r="M23" s="86"/>
      <c r="N23" s="86"/>
      <c r="O23" s="86"/>
      <c r="P23" s="87"/>
      <c r="Q23" s="87"/>
      <c r="R23" s="88" t="str">
        <f t="shared" ref="R23:T24" si="1">"N/D"</f>
        <v>N/D</v>
      </c>
      <c r="S23" s="88" t="str">
        <f t="shared" si="1"/>
        <v>N/D</v>
      </c>
      <c r="T23" s="88" t="str">
        <f t="shared" si="1"/>
        <v>N/D</v>
      </c>
      <c r="U23" s="89" t="str">
        <f>+IF(ISERR(T23/S23*100),"N/A",T23/S23*100)</f>
        <v>N/A</v>
      </c>
    </row>
    <row r="24" spans="1:22" ht="13.5" customHeight="1" thickBot="1">
      <c r="B24" s="90" t="s">
        <v>98</v>
      </c>
      <c r="C24" s="91"/>
      <c r="D24" s="91"/>
      <c r="E24" s="92"/>
      <c r="F24" s="92"/>
      <c r="G24" s="92"/>
      <c r="H24" s="93"/>
      <c r="I24" s="93"/>
      <c r="J24" s="93"/>
      <c r="K24" s="93"/>
      <c r="L24" s="93"/>
      <c r="M24" s="93"/>
      <c r="N24" s="93"/>
      <c r="O24" s="93"/>
      <c r="P24" s="94"/>
      <c r="Q24" s="94"/>
      <c r="R24" s="88" t="str">
        <f t="shared" si="1"/>
        <v>N/D</v>
      </c>
      <c r="S24" s="88" t="str">
        <f t="shared" si="1"/>
        <v>N/D</v>
      </c>
      <c r="T24" s="88" t="str">
        <f t="shared" si="1"/>
        <v>N/D</v>
      </c>
      <c r="U24" s="89" t="str">
        <f>+IF(ISERR(T24/S24*100),"N/A",T24/S24*100)</f>
        <v>N/A</v>
      </c>
    </row>
    <row r="25" spans="1:22" ht="14.85" customHeight="1" thickTop="1" thickBot="1">
      <c r="B25" s="13" t="s">
        <v>99</v>
      </c>
      <c r="C25" s="14"/>
      <c r="D25" s="14"/>
      <c r="E25" s="14"/>
      <c r="F25" s="14"/>
      <c r="G25" s="14"/>
      <c r="H25" s="15"/>
      <c r="I25" s="15"/>
      <c r="J25" s="15"/>
      <c r="K25" s="15"/>
      <c r="L25" s="15"/>
      <c r="M25" s="15"/>
      <c r="N25" s="15"/>
      <c r="O25" s="15"/>
      <c r="P25" s="15"/>
      <c r="Q25" s="15"/>
      <c r="R25" s="15"/>
      <c r="S25" s="15"/>
      <c r="T25" s="15"/>
      <c r="U25" s="16"/>
    </row>
    <row r="26" spans="1:22" ht="44.25" customHeight="1" thickTop="1">
      <c r="B26" s="95" t="s">
        <v>100</v>
      </c>
      <c r="C26" s="97"/>
      <c r="D26" s="97"/>
      <c r="E26" s="97"/>
      <c r="F26" s="97"/>
      <c r="G26" s="97"/>
      <c r="H26" s="97"/>
      <c r="I26" s="97"/>
      <c r="J26" s="97"/>
      <c r="K26" s="97"/>
      <c r="L26" s="97"/>
      <c r="M26" s="97"/>
      <c r="N26" s="97"/>
      <c r="O26" s="97"/>
      <c r="P26" s="97"/>
      <c r="Q26" s="97"/>
      <c r="R26" s="97"/>
      <c r="S26" s="97"/>
      <c r="T26" s="97"/>
      <c r="U26" s="96"/>
    </row>
    <row r="27" spans="1:22" ht="34.5" customHeight="1">
      <c r="B27" s="98" t="s">
        <v>244</v>
      </c>
      <c r="C27" s="100"/>
      <c r="D27" s="100"/>
      <c r="E27" s="100"/>
      <c r="F27" s="100"/>
      <c r="G27" s="100"/>
      <c r="H27" s="100"/>
      <c r="I27" s="100"/>
      <c r="J27" s="100"/>
      <c r="K27" s="100"/>
      <c r="L27" s="100"/>
      <c r="M27" s="100"/>
      <c r="N27" s="100"/>
      <c r="O27" s="100"/>
      <c r="P27" s="100"/>
      <c r="Q27" s="100"/>
      <c r="R27" s="100"/>
      <c r="S27" s="100"/>
      <c r="T27" s="100"/>
      <c r="U27" s="99"/>
    </row>
    <row r="28" spans="1:22" ht="48.95" customHeight="1">
      <c r="B28" s="98" t="s">
        <v>245</v>
      </c>
      <c r="C28" s="100"/>
      <c r="D28" s="100"/>
      <c r="E28" s="100"/>
      <c r="F28" s="100"/>
      <c r="G28" s="100"/>
      <c r="H28" s="100"/>
      <c r="I28" s="100"/>
      <c r="J28" s="100"/>
      <c r="K28" s="100"/>
      <c r="L28" s="100"/>
      <c r="M28" s="100"/>
      <c r="N28" s="100"/>
      <c r="O28" s="100"/>
      <c r="P28" s="100"/>
      <c r="Q28" s="100"/>
      <c r="R28" s="100"/>
      <c r="S28" s="100"/>
      <c r="T28" s="100"/>
      <c r="U28" s="99"/>
    </row>
    <row r="29" spans="1:22" ht="82.5" customHeight="1">
      <c r="B29" s="98" t="s">
        <v>246</v>
      </c>
      <c r="C29" s="100"/>
      <c r="D29" s="100"/>
      <c r="E29" s="100"/>
      <c r="F29" s="100"/>
      <c r="G29" s="100"/>
      <c r="H29" s="100"/>
      <c r="I29" s="100"/>
      <c r="J29" s="100"/>
      <c r="K29" s="100"/>
      <c r="L29" s="100"/>
      <c r="M29" s="100"/>
      <c r="N29" s="100"/>
      <c r="O29" s="100"/>
      <c r="P29" s="100"/>
      <c r="Q29" s="100"/>
      <c r="R29" s="100"/>
      <c r="S29" s="100"/>
      <c r="T29" s="100"/>
      <c r="U29" s="99"/>
    </row>
    <row r="30" spans="1:22" ht="47.1" customHeight="1">
      <c r="B30" s="98" t="s">
        <v>247</v>
      </c>
      <c r="C30" s="100"/>
      <c r="D30" s="100"/>
      <c r="E30" s="100"/>
      <c r="F30" s="100"/>
      <c r="G30" s="100"/>
      <c r="H30" s="100"/>
      <c r="I30" s="100"/>
      <c r="J30" s="100"/>
      <c r="K30" s="100"/>
      <c r="L30" s="100"/>
      <c r="M30" s="100"/>
      <c r="N30" s="100"/>
      <c r="O30" s="100"/>
      <c r="P30" s="100"/>
      <c r="Q30" s="100"/>
      <c r="R30" s="100"/>
      <c r="S30" s="100"/>
      <c r="T30" s="100"/>
      <c r="U30" s="99"/>
    </row>
    <row r="31" spans="1:22" ht="57.2" customHeight="1">
      <c r="B31" s="98" t="s">
        <v>248</v>
      </c>
      <c r="C31" s="100"/>
      <c r="D31" s="100"/>
      <c r="E31" s="100"/>
      <c r="F31" s="100"/>
      <c r="G31" s="100"/>
      <c r="H31" s="100"/>
      <c r="I31" s="100"/>
      <c r="J31" s="100"/>
      <c r="K31" s="100"/>
      <c r="L31" s="100"/>
      <c r="M31" s="100"/>
      <c r="N31" s="100"/>
      <c r="O31" s="100"/>
      <c r="P31" s="100"/>
      <c r="Q31" s="100"/>
      <c r="R31" s="100"/>
      <c r="S31" s="100"/>
      <c r="T31" s="100"/>
      <c r="U31" s="99"/>
    </row>
    <row r="32" spans="1:22" ht="46.7" customHeight="1">
      <c r="B32" s="98" t="s">
        <v>249</v>
      </c>
      <c r="C32" s="100"/>
      <c r="D32" s="100"/>
      <c r="E32" s="100"/>
      <c r="F32" s="100"/>
      <c r="G32" s="100"/>
      <c r="H32" s="100"/>
      <c r="I32" s="100"/>
      <c r="J32" s="100"/>
      <c r="K32" s="100"/>
      <c r="L32" s="100"/>
      <c r="M32" s="100"/>
      <c r="N32" s="100"/>
      <c r="O32" s="100"/>
      <c r="P32" s="100"/>
      <c r="Q32" s="100"/>
      <c r="R32" s="100"/>
      <c r="S32" s="100"/>
      <c r="T32" s="100"/>
      <c r="U32" s="99"/>
    </row>
    <row r="33" spans="2:21" ht="82.7" customHeight="1">
      <c r="B33" s="98" t="s">
        <v>250</v>
      </c>
      <c r="C33" s="100"/>
      <c r="D33" s="100"/>
      <c r="E33" s="100"/>
      <c r="F33" s="100"/>
      <c r="G33" s="100"/>
      <c r="H33" s="100"/>
      <c r="I33" s="100"/>
      <c r="J33" s="100"/>
      <c r="K33" s="100"/>
      <c r="L33" s="100"/>
      <c r="M33" s="100"/>
      <c r="N33" s="100"/>
      <c r="O33" s="100"/>
      <c r="P33" s="100"/>
      <c r="Q33" s="100"/>
      <c r="R33" s="100"/>
      <c r="S33" s="100"/>
      <c r="T33" s="100"/>
      <c r="U33" s="99"/>
    </row>
    <row r="34" spans="2:21" ht="40.35" customHeight="1">
      <c r="B34" s="98" t="s">
        <v>251</v>
      </c>
      <c r="C34" s="100"/>
      <c r="D34" s="100"/>
      <c r="E34" s="100"/>
      <c r="F34" s="100"/>
      <c r="G34" s="100"/>
      <c r="H34" s="100"/>
      <c r="I34" s="100"/>
      <c r="J34" s="100"/>
      <c r="K34" s="100"/>
      <c r="L34" s="100"/>
      <c r="M34" s="100"/>
      <c r="N34" s="100"/>
      <c r="O34" s="100"/>
      <c r="P34" s="100"/>
      <c r="Q34" s="100"/>
      <c r="R34" s="100"/>
      <c r="S34" s="100"/>
      <c r="T34" s="100"/>
      <c r="U34" s="99"/>
    </row>
    <row r="35" spans="2:21" ht="39.6" customHeight="1" thickBot="1">
      <c r="B35" s="101" t="s">
        <v>252</v>
      </c>
      <c r="C35" s="103"/>
      <c r="D35" s="103"/>
      <c r="E35" s="103"/>
      <c r="F35" s="103"/>
      <c r="G35" s="103"/>
      <c r="H35" s="103"/>
      <c r="I35" s="103"/>
      <c r="J35" s="103"/>
      <c r="K35" s="103"/>
      <c r="L35" s="103"/>
      <c r="M35" s="103"/>
      <c r="N35" s="103"/>
      <c r="O35" s="103"/>
      <c r="P35" s="103"/>
      <c r="Q35" s="103"/>
      <c r="R35" s="103"/>
      <c r="S35" s="103"/>
      <c r="T35" s="103"/>
      <c r="U35" s="102"/>
    </row>
  </sheetData>
  <mergeCells count="60">
    <mergeCell ref="B30:U30"/>
    <mergeCell ref="B31:U31"/>
    <mergeCell ref="B32:U32"/>
    <mergeCell ref="B33:U33"/>
    <mergeCell ref="B34:U34"/>
    <mergeCell ref="B35:U35"/>
    <mergeCell ref="B23:D23"/>
    <mergeCell ref="B24:D24"/>
    <mergeCell ref="B26:U26"/>
    <mergeCell ref="B27:U27"/>
    <mergeCell ref="B28:U28"/>
    <mergeCell ref="B29:U29"/>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3"/>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498</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253</v>
      </c>
      <c r="D4" s="19" t="s">
        <v>254</v>
      </c>
      <c r="E4" s="19"/>
      <c r="F4" s="19"/>
      <c r="G4" s="19"/>
      <c r="H4" s="19"/>
      <c r="I4" s="20"/>
      <c r="J4" s="21" t="s">
        <v>9</v>
      </c>
      <c r="K4" s="22" t="s">
        <v>10</v>
      </c>
      <c r="L4" s="23" t="s">
        <v>1</v>
      </c>
      <c r="M4" s="23"/>
      <c r="N4" s="23"/>
      <c r="O4" s="23"/>
      <c r="P4" s="21" t="s">
        <v>11</v>
      </c>
      <c r="Q4" s="23" t="s">
        <v>12</v>
      </c>
      <c r="R4" s="23"/>
      <c r="S4" s="21" t="s">
        <v>13</v>
      </c>
      <c r="T4" s="23" t="s">
        <v>178</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255</v>
      </c>
      <c r="L6" s="29"/>
      <c r="M6" s="29"/>
      <c r="N6" s="31"/>
      <c r="O6" s="32" t="s">
        <v>20</v>
      </c>
      <c r="P6" s="29" t="s">
        <v>256</v>
      </c>
      <c r="Q6" s="29"/>
      <c r="R6" s="33"/>
      <c r="S6" s="32" t="s">
        <v>22</v>
      </c>
      <c r="T6" s="29" t="s">
        <v>257</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c r="A11" s="60"/>
      <c r="B11" s="61" t="s">
        <v>38</v>
      </c>
      <c r="C11" s="62" t="s">
        <v>258</v>
      </c>
      <c r="D11" s="62"/>
      <c r="E11" s="62"/>
      <c r="F11" s="62"/>
      <c r="G11" s="62"/>
      <c r="H11" s="62"/>
      <c r="I11" s="62" t="s">
        <v>259</v>
      </c>
      <c r="J11" s="62"/>
      <c r="K11" s="62"/>
      <c r="L11" s="62" t="s">
        <v>260</v>
      </c>
      <c r="M11" s="62"/>
      <c r="N11" s="62"/>
      <c r="O11" s="62"/>
      <c r="P11" s="63" t="s">
        <v>60</v>
      </c>
      <c r="Q11" s="63" t="s">
        <v>43</v>
      </c>
      <c r="R11" s="63">
        <v>65.16</v>
      </c>
      <c r="S11" s="63" t="s">
        <v>44</v>
      </c>
      <c r="T11" s="63" t="s">
        <v>44</v>
      </c>
      <c r="U11" s="64" t="str">
        <f t="shared" ref="U11:U18" si="0">IF(ISERR(T11/S11*100),"N/A",T11/S11*100)</f>
        <v>N/A</v>
      </c>
    </row>
    <row r="12" spans="1:34" ht="75" customHeight="1" thickTop="1">
      <c r="A12" s="60"/>
      <c r="B12" s="61" t="s">
        <v>53</v>
      </c>
      <c r="C12" s="62" t="s">
        <v>261</v>
      </c>
      <c r="D12" s="62"/>
      <c r="E12" s="62"/>
      <c r="F12" s="62"/>
      <c r="G12" s="62"/>
      <c r="H12" s="62"/>
      <c r="I12" s="62" t="s">
        <v>262</v>
      </c>
      <c r="J12" s="62"/>
      <c r="K12" s="62"/>
      <c r="L12" s="62" t="s">
        <v>263</v>
      </c>
      <c r="M12" s="62"/>
      <c r="N12" s="62"/>
      <c r="O12" s="62"/>
      <c r="P12" s="63" t="s">
        <v>60</v>
      </c>
      <c r="Q12" s="63" t="s">
        <v>43</v>
      </c>
      <c r="R12" s="63">
        <v>0.59</v>
      </c>
      <c r="S12" s="63" t="s">
        <v>44</v>
      </c>
      <c r="T12" s="63" t="s">
        <v>44</v>
      </c>
      <c r="U12" s="64" t="str">
        <f t="shared" si="0"/>
        <v>N/A</v>
      </c>
    </row>
    <row r="13" spans="1:34" ht="75" customHeight="1" thickBot="1">
      <c r="A13" s="60"/>
      <c r="B13" s="65" t="s">
        <v>45</v>
      </c>
      <c r="C13" s="66" t="s">
        <v>45</v>
      </c>
      <c r="D13" s="66"/>
      <c r="E13" s="66"/>
      <c r="F13" s="66"/>
      <c r="G13" s="66"/>
      <c r="H13" s="66"/>
      <c r="I13" s="66" t="s">
        <v>264</v>
      </c>
      <c r="J13" s="66"/>
      <c r="K13" s="66"/>
      <c r="L13" s="66" t="s">
        <v>265</v>
      </c>
      <c r="M13" s="66"/>
      <c r="N13" s="66"/>
      <c r="O13" s="66"/>
      <c r="P13" s="67" t="s">
        <v>266</v>
      </c>
      <c r="Q13" s="67" t="s">
        <v>43</v>
      </c>
      <c r="R13" s="67">
        <v>7.35</v>
      </c>
      <c r="S13" s="67" t="s">
        <v>44</v>
      </c>
      <c r="T13" s="67" t="s">
        <v>44</v>
      </c>
      <c r="U13" s="68" t="str">
        <f t="shared" si="0"/>
        <v>N/A</v>
      </c>
    </row>
    <row r="14" spans="1:34" ht="75" customHeight="1" thickTop="1">
      <c r="A14" s="60"/>
      <c r="B14" s="61" t="s">
        <v>63</v>
      </c>
      <c r="C14" s="62" t="s">
        <v>267</v>
      </c>
      <c r="D14" s="62"/>
      <c r="E14" s="62"/>
      <c r="F14" s="62"/>
      <c r="G14" s="62"/>
      <c r="H14" s="62"/>
      <c r="I14" s="62" t="s">
        <v>268</v>
      </c>
      <c r="J14" s="62"/>
      <c r="K14" s="62"/>
      <c r="L14" s="62" t="s">
        <v>269</v>
      </c>
      <c r="M14" s="62"/>
      <c r="N14" s="62"/>
      <c r="O14" s="62"/>
      <c r="P14" s="63" t="s">
        <v>60</v>
      </c>
      <c r="Q14" s="63" t="s">
        <v>270</v>
      </c>
      <c r="R14" s="63">
        <v>69.209999999999994</v>
      </c>
      <c r="S14" s="63">
        <v>79.69</v>
      </c>
      <c r="T14" s="63">
        <v>56.79</v>
      </c>
      <c r="U14" s="64">
        <f t="shared" si="0"/>
        <v>71.263646630693941</v>
      </c>
    </row>
    <row r="15" spans="1:34" ht="75" customHeight="1" thickBot="1">
      <c r="A15" s="60"/>
      <c r="B15" s="65" t="s">
        <v>45</v>
      </c>
      <c r="C15" s="66" t="s">
        <v>271</v>
      </c>
      <c r="D15" s="66"/>
      <c r="E15" s="66"/>
      <c r="F15" s="66"/>
      <c r="G15" s="66"/>
      <c r="H15" s="66"/>
      <c r="I15" s="66" t="s">
        <v>272</v>
      </c>
      <c r="J15" s="66"/>
      <c r="K15" s="66"/>
      <c r="L15" s="66" t="s">
        <v>273</v>
      </c>
      <c r="M15" s="66"/>
      <c r="N15" s="66"/>
      <c r="O15" s="66"/>
      <c r="P15" s="67" t="s">
        <v>60</v>
      </c>
      <c r="Q15" s="67" t="s">
        <v>270</v>
      </c>
      <c r="R15" s="67">
        <v>26.41</v>
      </c>
      <c r="S15" s="67">
        <v>26.26</v>
      </c>
      <c r="T15" s="67">
        <v>12.5</v>
      </c>
      <c r="U15" s="68">
        <f t="shared" si="0"/>
        <v>47.600913937547595</v>
      </c>
    </row>
    <row r="16" spans="1:34" ht="75" customHeight="1" thickTop="1">
      <c r="A16" s="60"/>
      <c r="B16" s="61" t="s">
        <v>79</v>
      </c>
      <c r="C16" s="62" t="s">
        <v>274</v>
      </c>
      <c r="D16" s="62"/>
      <c r="E16" s="62"/>
      <c r="F16" s="62"/>
      <c r="G16" s="62"/>
      <c r="H16" s="62"/>
      <c r="I16" s="62" t="s">
        <v>275</v>
      </c>
      <c r="J16" s="62"/>
      <c r="K16" s="62"/>
      <c r="L16" s="62" t="s">
        <v>276</v>
      </c>
      <c r="M16" s="62"/>
      <c r="N16" s="62"/>
      <c r="O16" s="62"/>
      <c r="P16" s="63" t="s">
        <v>60</v>
      </c>
      <c r="Q16" s="63" t="s">
        <v>83</v>
      </c>
      <c r="R16" s="63">
        <v>93</v>
      </c>
      <c r="S16" s="63">
        <v>92</v>
      </c>
      <c r="T16" s="63">
        <v>91.73</v>
      </c>
      <c r="U16" s="64">
        <f t="shared" si="0"/>
        <v>99.706521739130437</v>
      </c>
    </row>
    <row r="17" spans="1:22" ht="75" customHeight="1">
      <c r="A17" s="60"/>
      <c r="B17" s="65" t="s">
        <v>45</v>
      </c>
      <c r="C17" s="66" t="s">
        <v>277</v>
      </c>
      <c r="D17" s="66"/>
      <c r="E17" s="66"/>
      <c r="F17" s="66"/>
      <c r="G17" s="66"/>
      <c r="H17" s="66"/>
      <c r="I17" s="66" t="s">
        <v>278</v>
      </c>
      <c r="J17" s="66"/>
      <c r="K17" s="66"/>
      <c r="L17" s="66" t="s">
        <v>279</v>
      </c>
      <c r="M17" s="66"/>
      <c r="N17" s="66"/>
      <c r="O17" s="66"/>
      <c r="P17" s="67" t="s">
        <v>60</v>
      </c>
      <c r="Q17" s="67" t="s">
        <v>280</v>
      </c>
      <c r="R17" s="67">
        <v>95</v>
      </c>
      <c r="S17" s="67">
        <v>95</v>
      </c>
      <c r="T17" s="67">
        <v>97.84</v>
      </c>
      <c r="U17" s="68">
        <f t="shared" si="0"/>
        <v>102.98947368421052</v>
      </c>
    </row>
    <row r="18" spans="1:22" ht="75" customHeight="1" thickBot="1">
      <c r="A18" s="60"/>
      <c r="B18" s="65" t="s">
        <v>45</v>
      </c>
      <c r="C18" s="66" t="s">
        <v>281</v>
      </c>
      <c r="D18" s="66"/>
      <c r="E18" s="66"/>
      <c r="F18" s="66"/>
      <c r="G18" s="66"/>
      <c r="H18" s="66"/>
      <c r="I18" s="66" t="s">
        <v>282</v>
      </c>
      <c r="J18" s="66"/>
      <c r="K18" s="66"/>
      <c r="L18" s="66" t="s">
        <v>283</v>
      </c>
      <c r="M18" s="66"/>
      <c r="N18" s="66"/>
      <c r="O18" s="66"/>
      <c r="P18" s="67" t="s">
        <v>60</v>
      </c>
      <c r="Q18" s="67" t="s">
        <v>270</v>
      </c>
      <c r="R18" s="67">
        <v>78.95</v>
      </c>
      <c r="S18" s="67">
        <v>76.47</v>
      </c>
      <c r="T18" s="67">
        <v>62.35</v>
      </c>
      <c r="U18" s="68">
        <f t="shared" si="0"/>
        <v>81.535242578789067</v>
      </c>
    </row>
    <row r="19" spans="1:22" ht="22.5" customHeight="1" thickTop="1" thickBot="1">
      <c r="B19" s="13" t="s">
        <v>90</v>
      </c>
      <c r="C19" s="14"/>
      <c r="D19" s="14"/>
      <c r="E19" s="14"/>
      <c r="F19" s="14"/>
      <c r="G19" s="14"/>
      <c r="H19" s="15"/>
      <c r="I19" s="15"/>
      <c r="J19" s="15"/>
      <c r="K19" s="15"/>
      <c r="L19" s="15"/>
      <c r="M19" s="15"/>
      <c r="N19" s="15"/>
      <c r="O19" s="15"/>
      <c r="P19" s="15"/>
      <c r="Q19" s="15"/>
      <c r="R19" s="15"/>
      <c r="S19" s="15"/>
      <c r="T19" s="15"/>
      <c r="U19" s="16"/>
      <c r="V19" s="70"/>
    </row>
    <row r="20" spans="1:22" ht="26.25" customHeight="1" thickTop="1">
      <c r="B20" s="71"/>
      <c r="C20" s="72"/>
      <c r="D20" s="72"/>
      <c r="E20" s="72"/>
      <c r="F20" s="72"/>
      <c r="G20" s="72"/>
      <c r="H20" s="73"/>
      <c r="I20" s="73"/>
      <c r="J20" s="73"/>
      <c r="K20" s="73"/>
      <c r="L20" s="73"/>
      <c r="M20" s="73"/>
      <c r="N20" s="73"/>
      <c r="O20" s="73"/>
      <c r="P20" s="74"/>
      <c r="Q20" s="75"/>
      <c r="R20" s="76" t="s">
        <v>91</v>
      </c>
      <c r="S20" s="44" t="s">
        <v>92</v>
      </c>
      <c r="T20" s="76" t="s">
        <v>93</v>
      </c>
      <c r="U20" s="44" t="s">
        <v>94</v>
      </c>
    </row>
    <row r="21" spans="1:22" ht="26.25" customHeight="1" thickBot="1">
      <c r="B21" s="77"/>
      <c r="C21" s="78"/>
      <c r="D21" s="78"/>
      <c r="E21" s="78"/>
      <c r="F21" s="78"/>
      <c r="G21" s="78"/>
      <c r="H21" s="79"/>
      <c r="I21" s="79"/>
      <c r="J21" s="79"/>
      <c r="K21" s="79"/>
      <c r="L21" s="79"/>
      <c r="M21" s="79"/>
      <c r="N21" s="79"/>
      <c r="O21" s="79"/>
      <c r="P21" s="80"/>
      <c r="Q21" s="81"/>
      <c r="R21" s="82" t="s">
        <v>95</v>
      </c>
      <c r="S21" s="81" t="s">
        <v>95</v>
      </c>
      <c r="T21" s="81" t="s">
        <v>95</v>
      </c>
      <c r="U21" s="81" t="s">
        <v>96</v>
      </c>
    </row>
    <row r="22" spans="1:22" ht="13.5" customHeight="1" thickBot="1">
      <c r="B22" s="83" t="s">
        <v>97</v>
      </c>
      <c r="C22" s="84"/>
      <c r="D22" s="84"/>
      <c r="E22" s="85"/>
      <c r="F22" s="85"/>
      <c r="G22" s="85"/>
      <c r="H22" s="86"/>
      <c r="I22" s="86"/>
      <c r="J22" s="86"/>
      <c r="K22" s="86"/>
      <c r="L22" s="86"/>
      <c r="M22" s="86"/>
      <c r="N22" s="86"/>
      <c r="O22" s="86"/>
      <c r="P22" s="87"/>
      <c r="Q22" s="87"/>
      <c r="R22" s="88" t="str">
        <f t="shared" ref="R22:T23" si="1">"N/D"</f>
        <v>N/D</v>
      </c>
      <c r="S22" s="88" t="str">
        <f t="shared" si="1"/>
        <v>N/D</v>
      </c>
      <c r="T22" s="88" t="str">
        <f t="shared" si="1"/>
        <v>N/D</v>
      </c>
      <c r="U22" s="89" t="str">
        <f>+IF(ISERR(T22/S22*100),"N/A",T22/S22*100)</f>
        <v>N/A</v>
      </c>
    </row>
    <row r="23" spans="1:22" ht="13.5" customHeight="1" thickBot="1">
      <c r="B23" s="90" t="s">
        <v>98</v>
      </c>
      <c r="C23" s="91"/>
      <c r="D23" s="91"/>
      <c r="E23" s="92"/>
      <c r="F23" s="92"/>
      <c r="G23" s="92"/>
      <c r="H23" s="93"/>
      <c r="I23" s="93"/>
      <c r="J23" s="93"/>
      <c r="K23" s="93"/>
      <c r="L23" s="93"/>
      <c r="M23" s="93"/>
      <c r="N23" s="93"/>
      <c r="O23" s="93"/>
      <c r="P23" s="94"/>
      <c r="Q23" s="94"/>
      <c r="R23" s="88" t="str">
        <f t="shared" si="1"/>
        <v>N/D</v>
      </c>
      <c r="S23" s="88" t="str">
        <f t="shared" si="1"/>
        <v>N/D</v>
      </c>
      <c r="T23" s="88" t="str">
        <f t="shared" si="1"/>
        <v>N/D</v>
      </c>
      <c r="U23" s="89" t="str">
        <f>+IF(ISERR(T23/S23*100),"N/A",T23/S23*100)</f>
        <v>N/A</v>
      </c>
    </row>
    <row r="24" spans="1:22" ht="14.85" customHeight="1" thickTop="1" thickBot="1">
      <c r="B24" s="13" t="s">
        <v>99</v>
      </c>
      <c r="C24" s="14"/>
      <c r="D24" s="14"/>
      <c r="E24" s="14"/>
      <c r="F24" s="14"/>
      <c r="G24" s="14"/>
      <c r="H24" s="15"/>
      <c r="I24" s="15"/>
      <c r="J24" s="15"/>
      <c r="K24" s="15"/>
      <c r="L24" s="15"/>
      <c r="M24" s="15"/>
      <c r="N24" s="15"/>
      <c r="O24" s="15"/>
      <c r="P24" s="15"/>
      <c r="Q24" s="15"/>
      <c r="R24" s="15"/>
      <c r="S24" s="15"/>
      <c r="T24" s="15"/>
      <c r="U24" s="16"/>
    </row>
    <row r="25" spans="1:22" ht="44.25" customHeight="1" thickTop="1">
      <c r="B25" s="95" t="s">
        <v>100</v>
      </c>
      <c r="C25" s="97"/>
      <c r="D25" s="97"/>
      <c r="E25" s="97"/>
      <c r="F25" s="97"/>
      <c r="G25" s="97"/>
      <c r="H25" s="97"/>
      <c r="I25" s="97"/>
      <c r="J25" s="97"/>
      <c r="K25" s="97"/>
      <c r="L25" s="97"/>
      <c r="M25" s="97"/>
      <c r="N25" s="97"/>
      <c r="O25" s="97"/>
      <c r="P25" s="97"/>
      <c r="Q25" s="97"/>
      <c r="R25" s="97"/>
      <c r="S25" s="97"/>
      <c r="T25" s="97"/>
      <c r="U25" s="96"/>
    </row>
    <row r="26" spans="1:22" ht="34.5" customHeight="1">
      <c r="B26" s="98" t="s">
        <v>284</v>
      </c>
      <c r="C26" s="100"/>
      <c r="D26" s="100"/>
      <c r="E26" s="100"/>
      <c r="F26" s="100"/>
      <c r="G26" s="100"/>
      <c r="H26" s="100"/>
      <c r="I26" s="100"/>
      <c r="J26" s="100"/>
      <c r="K26" s="100"/>
      <c r="L26" s="100"/>
      <c r="M26" s="100"/>
      <c r="N26" s="100"/>
      <c r="O26" s="100"/>
      <c r="P26" s="100"/>
      <c r="Q26" s="100"/>
      <c r="R26" s="100"/>
      <c r="S26" s="100"/>
      <c r="T26" s="100"/>
      <c r="U26" s="99"/>
    </row>
    <row r="27" spans="1:22" ht="34.5" customHeight="1">
      <c r="B27" s="98" t="s">
        <v>285</v>
      </c>
      <c r="C27" s="100"/>
      <c r="D27" s="100"/>
      <c r="E27" s="100"/>
      <c r="F27" s="100"/>
      <c r="G27" s="100"/>
      <c r="H27" s="100"/>
      <c r="I27" s="100"/>
      <c r="J27" s="100"/>
      <c r="K27" s="100"/>
      <c r="L27" s="100"/>
      <c r="M27" s="100"/>
      <c r="N27" s="100"/>
      <c r="O27" s="100"/>
      <c r="P27" s="100"/>
      <c r="Q27" s="100"/>
      <c r="R27" s="100"/>
      <c r="S27" s="100"/>
      <c r="T27" s="100"/>
      <c r="U27" s="99"/>
    </row>
    <row r="28" spans="1:22" ht="34.5" customHeight="1">
      <c r="B28" s="98" t="s">
        <v>286</v>
      </c>
      <c r="C28" s="100"/>
      <c r="D28" s="100"/>
      <c r="E28" s="100"/>
      <c r="F28" s="100"/>
      <c r="G28" s="100"/>
      <c r="H28" s="100"/>
      <c r="I28" s="100"/>
      <c r="J28" s="100"/>
      <c r="K28" s="100"/>
      <c r="L28" s="100"/>
      <c r="M28" s="100"/>
      <c r="N28" s="100"/>
      <c r="O28" s="100"/>
      <c r="P28" s="100"/>
      <c r="Q28" s="100"/>
      <c r="R28" s="100"/>
      <c r="S28" s="100"/>
      <c r="T28" s="100"/>
      <c r="U28" s="99"/>
    </row>
    <row r="29" spans="1:22" ht="51.75" customHeight="1">
      <c r="B29" s="98" t="s">
        <v>287</v>
      </c>
      <c r="C29" s="100"/>
      <c r="D29" s="100"/>
      <c r="E29" s="100"/>
      <c r="F29" s="100"/>
      <c r="G29" s="100"/>
      <c r="H29" s="100"/>
      <c r="I29" s="100"/>
      <c r="J29" s="100"/>
      <c r="K29" s="100"/>
      <c r="L29" s="100"/>
      <c r="M29" s="100"/>
      <c r="N29" s="100"/>
      <c r="O29" s="100"/>
      <c r="P29" s="100"/>
      <c r="Q29" s="100"/>
      <c r="R29" s="100"/>
      <c r="S29" s="100"/>
      <c r="T29" s="100"/>
      <c r="U29" s="99"/>
    </row>
    <row r="30" spans="1:22" ht="74.45" customHeight="1">
      <c r="B30" s="98" t="s">
        <v>288</v>
      </c>
      <c r="C30" s="100"/>
      <c r="D30" s="100"/>
      <c r="E30" s="100"/>
      <c r="F30" s="100"/>
      <c r="G30" s="100"/>
      <c r="H30" s="100"/>
      <c r="I30" s="100"/>
      <c r="J30" s="100"/>
      <c r="K30" s="100"/>
      <c r="L30" s="100"/>
      <c r="M30" s="100"/>
      <c r="N30" s="100"/>
      <c r="O30" s="100"/>
      <c r="P30" s="100"/>
      <c r="Q30" s="100"/>
      <c r="R30" s="100"/>
      <c r="S30" s="100"/>
      <c r="T30" s="100"/>
      <c r="U30" s="99"/>
    </row>
    <row r="31" spans="1:22" ht="47.85" customHeight="1">
      <c r="B31" s="98" t="s">
        <v>289</v>
      </c>
      <c r="C31" s="100"/>
      <c r="D31" s="100"/>
      <c r="E31" s="100"/>
      <c r="F31" s="100"/>
      <c r="G31" s="100"/>
      <c r="H31" s="100"/>
      <c r="I31" s="100"/>
      <c r="J31" s="100"/>
      <c r="K31" s="100"/>
      <c r="L31" s="100"/>
      <c r="M31" s="100"/>
      <c r="N31" s="100"/>
      <c r="O31" s="100"/>
      <c r="P31" s="100"/>
      <c r="Q31" s="100"/>
      <c r="R31" s="100"/>
      <c r="S31" s="100"/>
      <c r="T31" s="100"/>
      <c r="U31" s="99"/>
    </row>
    <row r="32" spans="1:22" ht="71.45" customHeight="1">
      <c r="B32" s="98" t="s">
        <v>290</v>
      </c>
      <c r="C32" s="100"/>
      <c r="D32" s="100"/>
      <c r="E32" s="100"/>
      <c r="F32" s="100"/>
      <c r="G32" s="100"/>
      <c r="H32" s="100"/>
      <c r="I32" s="100"/>
      <c r="J32" s="100"/>
      <c r="K32" s="100"/>
      <c r="L32" s="100"/>
      <c r="M32" s="100"/>
      <c r="N32" s="100"/>
      <c r="O32" s="100"/>
      <c r="P32" s="100"/>
      <c r="Q32" s="100"/>
      <c r="R32" s="100"/>
      <c r="S32" s="100"/>
      <c r="T32" s="100"/>
      <c r="U32" s="99"/>
    </row>
    <row r="33" spans="2:21" ht="63" customHeight="1" thickBot="1">
      <c r="B33" s="101" t="s">
        <v>291</v>
      </c>
      <c r="C33" s="103"/>
      <c r="D33" s="103"/>
      <c r="E33" s="103"/>
      <c r="F33" s="103"/>
      <c r="G33" s="103"/>
      <c r="H33" s="103"/>
      <c r="I33" s="103"/>
      <c r="J33" s="103"/>
      <c r="K33" s="103"/>
      <c r="L33" s="103"/>
      <c r="M33" s="103"/>
      <c r="N33" s="103"/>
      <c r="O33" s="103"/>
      <c r="P33" s="103"/>
      <c r="Q33" s="103"/>
      <c r="R33" s="103"/>
      <c r="S33" s="103"/>
      <c r="T33" s="103"/>
      <c r="U33" s="102"/>
    </row>
  </sheetData>
  <mergeCells count="56">
    <mergeCell ref="B32:U32"/>
    <mergeCell ref="B33:U33"/>
    <mergeCell ref="B26:U26"/>
    <mergeCell ref="B27:U27"/>
    <mergeCell ref="B28:U28"/>
    <mergeCell ref="B29:U29"/>
    <mergeCell ref="B30:U30"/>
    <mergeCell ref="B31:U31"/>
    <mergeCell ref="C18:H18"/>
    <mergeCell ref="I18:K18"/>
    <mergeCell ref="L18:O18"/>
    <mergeCell ref="B22:D22"/>
    <mergeCell ref="B23:D23"/>
    <mergeCell ref="B25:U25"/>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5"/>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498</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292</v>
      </c>
      <c r="D4" s="19" t="s">
        <v>293</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19</v>
      </c>
      <c r="L6" s="29"/>
      <c r="M6" s="29"/>
      <c r="N6" s="31"/>
      <c r="O6" s="32" t="s">
        <v>20</v>
      </c>
      <c r="P6" s="29" t="s">
        <v>21</v>
      </c>
      <c r="Q6" s="29"/>
      <c r="R6" s="33"/>
      <c r="S6" s="32" t="s">
        <v>22</v>
      </c>
      <c r="T6" s="29" t="s">
        <v>119</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c r="A11" s="60"/>
      <c r="B11" s="61" t="s">
        <v>38</v>
      </c>
      <c r="C11" s="62" t="s">
        <v>294</v>
      </c>
      <c r="D11" s="62"/>
      <c r="E11" s="62"/>
      <c r="F11" s="62"/>
      <c r="G11" s="62"/>
      <c r="H11" s="62"/>
      <c r="I11" s="62" t="s">
        <v>50</v>
      </c>
      <c r="J11" s="62"/>
      <c r="K11" s="62"/>
      <c r="L11" s="62" t="s">
        <v>295</v>
      </c>
      <c r="M11" s="62"/>
      <c r="N11" s="62"/>
      <c r="O11" s="62"/>
      <c r="P11" s="63" t="s">
        <v>296</v>
      </c>
      <c r="Q11" s="63" t="s">
        <v>43</v>
      </c>
      <c r="R11" s="104">
        <v>79.3</v>
      </c>
      <c r="S11" s="104" t="s">
        <v>44</v>
      </c>
      <c r="T11" s="104" t="s">
        <v>44</v>
      </c>
      <c r="U11" s="64" t="str">
        <f>IF(ISERR(T11/S11*100),"N/A",T11/S11*100)</f>
        <v>N/A</v>
      </c>
    </row>
    <row r="12" spans="1:34" ht="75" customHeight="1" thickTop="1" thickBot="1">
      <c r="A12" s="60"/>
      <c r="B12" s="61" t="s">
        <v>53</v>
      </c>
      <c r="C12" s="62" t="s">
        <v>297</v>
      </c>
      <c r="D12" s="62"/>
      <c r="E12" s="62"/>
      <c r="F12" s="62"/>
      <c r="G12" s="62"/>
      <c r="H12" s="62"/>
      <c r="I12" s="62" t="s">
        <v>298</v>
      </c>
      <c r="J12" s="62"/>
      <c r="K12" s="62"/>
      <c r="L12" s="62" t="s">
        <v>299</v>
      </c>
      <c r="M12" s="62"/>
      <c r="N12" s="62"/>
      <c r="O12" s="62"/>
      <c r="P12" s="63" t="s">
        <v>300</v>
      </c>
      <c r="Q12" s="63" t="s">
        <v>43</v>
      </c>
      <c r="R12" s="104">
        <v>652.4</v>
      </c>
      <c r="S12" s="104" t="s">
        <v>44</v>
      </c>
      <c r="T12" s="104" t="s">
        <v>44</v>
      </c>
      <c r="U12" s="64" t="str">
        <f>IF(ISERR((S12-T12)*100/S12+100),"N/A",(S12-T12)*100/S12+100)</f>
        <v>N/A</v>
      </c>
    </row>
    <row r="13" spans="1:34" ht="75" customHeight="1" thickTop="1">
      <c r="A13" s="60"/>
      <c r="B13" s="61" t="s">
        <v>63</v>
      </c>
      <c r="C13" s="62" t="s">
        <v>301</v>
      </c>
      <c r="D13" s="62"/>
      <c r="E13" s="62"/>
      <c r="F13" s="62"/>
      <c r="G13" s="62"/>
      <c r="H13" s="62"/>
      <c r="I13" s="62" t="s">
        <v>302</v>
      </c>
      <c r="J13" s="62"/>
      <c r="K13" s="62"/>
      <c r="L13" s="62" t="s">
        <v>303</v>
      </c>
      <c r="M13" s="62"/>
      <c r="N13" s="62"/>
      <c r="O13" s="62"/>
      <c r="P13" s="63" t="s">
        <v>60</v>
      </c>
      <c r="Q13" s="63" t="s">
        <v>135</v>
      </c>
      <c r="R13" s="63">
        <v>10.039999999999999</v>
      </c>
      <c r="S13" s="63">
        <v>10.039999999999999</v>
      </c>
      <c r="T13" s="63">
        <v>10.73</v>
      </c>
      <c r="U13" s="64">
        <f>IF(ISERR((S13-T13)*100/S13+100),"N/A",(S13-T13)*100/S13+100)</f>
        <v>93.127490039840623</v>
      </c>
    </row>
    <row r="14" spans="1:34" ht="75" customHeight="1">
      <c r="A14" s="60"/>
      <c r="B14" s="65" t="s">
        <v>45</v>
      </c>
      <c r="C14" s="66" t="s">
        <v>45</v>
      </c>
      <c r="D14" s="66"/>
      <c r="E14" s="66"/>
      <c r="F14" s="66"/>
      <c r="G14" s="66"/>
      <c r="H14" s="66"/>
      <c r="I14" s="66" t="s">
        <v>304</v>
      </c>
      <c r="J14" s="66"/>
      <c r="K14" s="66"/>
      <c r="L14" s="66" t="s">
        <v>305</v>
      </c>
      <c r="M14" s="66"/>
      <c r="N14" s="66"/>
      <c r="O14" s="66"/>
      <c r="P14" s="67" t="s">
        <v>60</v>
      </c>
      <c r="Q14" s="67" t="s">
        <v>135</v>
      </c>
      <c r="R14" s="67">
        <v>5</v>
      </c>
      <c r="S14" s="67">
        <v>5</v>
      </c>
      <c r="T14" s="67">
        <v>11.38</v>
      </c>
      <c r="U14" s="68">
        <f>IF(ISERR((S14-T14)*100/S14+100),"N/A",(S14-T14)*100/S14+100)</f>
        <v>-27.600000000000023</v>
      </c>
    </row>
    <row r="15" spans="1:34" ht="75" customHeight="1">
      <c r="A15" s="60"/>
      <c r="B15" s="65" t="s">
        <v>45</v>
      </c>
      <c r="C15" s="66" t="s">
        <v>306</v>
      </c>
      <c r="D15" s="66"/>
      <c r="E15" s="66"/>
      <c r="F15" s="66"/>
      <c r="G15" s="66"/>
      <c r="H15" s="66"/>
      <c r="I15" s="66" t="s">
        <v>307</v>
      </c>
      <c r="J15" s="66"/>
      <c r="K15" s="66"/>
      <c r="L15" s="66" t="s">
        <v>308</v>
      </c>
      <c r="M15" s="66"/>
      <c r="N15" s="66"/>
      <c r="O15" s="66"/>
      <c r="P15" s="67" t="s">
        <v>300</v>
      </c>
      <c r="Q15" s="67" t="s">
        <v>83</v>
      </c>
      <c r="R15" s="67">
        <v>7.76</v>
      </c>
      <c r="S15" s="67">
        <v>7.73</v>
      </c>
      <c r="T15" s="67">
        <v>6.93</v>
      </c>
      <c r="U15" s="68">
        <f>IF(ISERR((S15-T15)*100/S15+100),"N/A",(S15-T15)*100/S15+100)</f>
        <v>110.34928848641657</v>
      </c>
    </row>
    <row r="16" spans="1:34" ht="75" customHeight="1">
      <c r="A16" s="60"/>
      <c r="B16" s="65" t="s">
        <v>45</v>
      </c>
      <c r="C16" s="66" t="s">
        <v>309</v>
      </c>
      <c r="D16" s="66"/>
      <c r="E16" s="66"/>
      <c r="F16" s="66"/>
      <c r="G16" s="66"/>
      <c r="H16" s="66"/>
      <c r="I16" s="66" t="s">
        <v>310</v>
      </c>
      <c r="J16" s="66"/>
      <c r="K16" s="66"/>
      <c r="L16" s="66" t="s">
        <v>311</v>
      </c>
      <c r="M16" s="66"/>
      <c r="N16" s="66"/>
      <c r="O16" s="66"/>
      <c r="P16" s="67" t="s">
        <v>60</v>
      </c>
      <c r="Q16" s="67" t="s">
        <v>312</v>
      </c>
      <c r="R16" s="69">
        <v>91.5</v>
      </c>
      <c r="S16" s="69">
        <v>91.5</v>
      </c>
      <c r="T16" s="69">
        <v>84.04</v>
      </c>
      <c r="U16" s="68">
        <f>IF(ISERR(T16/S16*100),"N/A",T16/S16*100)</f>
        <v>91.84699453551913</v>
      </c>
    </row>
    <row r="17" spans="1:22" ht="75" customHeight="1">
      <c r="A17" s="60"/>
      <c r="B17" s="65" t="s">
        <v>45</v>
      </c>
      <c r="C17" s="66" t="s">
        <v>45</v>
      </c>
      <c r="D17" s="66"/>
      <c r="E17" s="66"/>
      <c r="F17" s="66"/>
      <c r="G17" s="66"/>
      <c r="H17" s="66"/>
      <c r="I17" s="66" t="s">
        <v>313</v>
      </c>
      <c r="J17" s="66"/>
      <c r="K17" s="66"/>
      <c r="L17" s="66" t="s">
        <v>314</v>
      </c>
      <c r="M17" s="66"/>
      <c r="N17" s="66"/>
      <c r="O17" s="66"/>
      <c r="P17" s="67" t="s">
        <v>60</v>
      </c>
      <c r="Q17" s="67" t="s">
        <v>83</v>
      </c>
      <c r="R17" s="69">
        <v>93.33</v>
      </c>
      <c r="S17" s="69">
        <v>93.33</v>
      </c>
      <c r="T17" s="69">
        <v>89.47</v>
      </c>
      <c r="U17" s="68">
        <f>IF(ISERR(T17/S17*100),"N/A",T17/S17*100)</f>
        <v>95.864138004928748</v>
      </c>
    </row>
    <row r="18" spans="1:22" ht="75" customHeight="1">
      <c r="A18" s="60"/>
      <c r="B18" s="65" t="s">
        <v>45</v>
      </c>
      <c r="C18" s="66" t="s">
        <v>315</v>
      </c>
      <c r="D18" s="66"/>
      <c r="E18" s="66"/>
      <c r="F18" s="66"/>
      <c r="G18" s="66"/>
      <c r="H18" s="66"/>
      <c r="I18" s="66" t="s">
        <v>316</v>
      </c>
      <c r="J18" s="66"/>
      <c r="K18" s="66"/>
      <c r="L18" s="66" t="s">
        <v>317</v>
      </c>
      <c r="M18" s="66"/>
      <c r="N18" s="66"/>
      <c r="O18" s="66"/>
      <c r="P18" s="67" t="s">
        <v>318</v>
      </c>
      <c r="Q18" s="67" t="s">
        <v>135</v>
      </c>
      <c r="R18" s="67">
        <v>39.700000000000003</v>
      </c>
      <c r="S18" s="67">
        <v>39.54</v>
      </c>
      <c r="T18" s="67">
        <v>26.6</v>
      </c>
      <c r="U18" s="68">
        <f>IF(ISERR(T18/S18*100),"N/A",T18/S18*100)</f>
        <v>67.27364693980779</v>
      </c>
    </row>
    <row r="19" spans="1:22" ht="75" customHeight="1">
      <c r="A19" s="60"/>
      <c r="B19" s="65" t="s">
        <v>45</v>
      </c>
      <c r="C19" s="66" t="s">
        <v>45</v>
      </c>
      <c r="D19" s="66"/>
      <c r="E19" s="66"/>
      <c r="F19" s="66"/>
      <c r="G19" s="66"/>
      <c r="H19" s="66"/>
      <c r="I19" s="66" t="s">
        <v>319</v>
      </c>
      <c r="J19" s="66"/>
      <c r="K19" s="66"/>
      <c r="L19" s="66" t="s">
        <v>320</v>
      </c>
      <c r="M19" s="66"/>
      <c r="N19" s="66"/>
      <c r="O19" s="66"/>
      <c r="P19" s="67" t="s">
        <v>318</v>
      </c>
      <c r="Q19" s="67" t="s">
        <v>135</v>
      </c>
      <c r="R19" s="67">
        <v>64.22</v>
      </c>
      <c r="S19" s="67">
        <v>64.34</v>
      </c>
      <c r="T19" s="67">
        <v>55.2</v>
      </c>
      <c r="U19" s="68">
        <f>IF(ISERR(T19/S19*100),"N/A",T19/S19*100)</f>
        <v>85.794218215728932</v>
      </c>
    </row>
    <row r="20" spans="1:22" ht="75" customHeight="1" thickBot="1">
      <c r="A20" s="60"/>
      <c r="B20" s="65" t="s">
        <v>45</v>
      </c>
      <c r="C20" s="66" t="s">
        <v>321</v>
      </c>
      <c r="D20" s="66"/>
      <c r="E20" s="66"/>
      <c r="F20" s="66"/>
      <c r="G20" s="66"/>
      <c r="H20" s="66"/>
      <c r="I20" s="66" t="s">
        <v>322</v>
      </c>
      <c r="J20" s="66"/>
      <c r="K20" s="66"/>
      <c r="L20" s="66" t="s">
        <v>323</v>
      </c>
      <c r="M20" s="66"/>
      <c r="N20" s="66"/>
      <c r="O20" s="66"/>
      <c r="P20" s="67" t="s">
        <v>324</v>
      </c>
      <c r="Q20" s="67" t="s">
        <v>203</v>
      </c>
      <c r="R20" s="67">
        <v>45.39</v>
      </c>
      <c r="S20" s="67">
        <v>43.75</v>
      </c>
      <c r="T20" s="67">
        <v>48.1</v>
      </c>
      <c r="U20" s="68">
        <f>IF(ISERR((S20-T20)*100/S20+100),"N/A",(S20-T20)*100/S20+100)</f>
        <v>90.05714285714285</v>
      </c>
    </row>
    <row r="21" spans="1:22" ht="75" customHeight="1" thickTop="1">
      <c r="A21" s="60"/>
      <c r="B21" s="61" t="s">
        <v>79</v>
      </c>
      <c r="C21" s="62" t="s">
        <v>325</v>
      </c>
      <c r="D21" s="62"/>
      <c r="E21" s="62"/>
      <c r="F21" s="62"/>
      <c r="G21" s="62"/>
      <c r="H21" s="62"/>
      <c r="I21" s="62" t="s">
        <v>326</v>
      </c>
      <c r="J21" s="62"/>
      <c r="K21" s="62"/>
      <c r="L21" s="62" t="s">
        <v>327</v>
      </c>
      <c r="M21" s="62"/>
      <c r="N21" s="62"/>
      <c r="O21" s="62"/>
      <c r="P21" s="63" t="s">
        <v>60</v>
      </c>
      <c r="Q21" s="63" t="s">
        <v>83</v>
      </c>
      <c r="R21" s="63">
        <v>53</v>
      </c>
      <c r="S21" s="63">
        <v>53</v>
      </c>
      <c r="T21" s="63">
        <v>49.7</v>
      </c>
      <c r="U21" s="64">
        <f t="shared" ref="U21:U29" si="0">IF(ISERR(T21/S21*100),"N/A",T21/S21*100)</f>
        <v>93.773584905660385</v>
      </c>
    </row>
    <row r="22" spans="1:22" ht="75" customHeight="1">
      <c r="A22" s="60"/>
      <c r="B22" s="65" t="s">
        <v>45</v>
      </c>
      <c r="C22" s="66" t="s">
        <v>45</v>
      </c>
      <c r="D22" s="66"/>
      <c r="E22" s="66"/>
      <c r="F22" s="66"/>
      <c r="G22" s="66"/>
      <c r="H22" s="66"/>
      <c r="I22" s="66" t="s">
        <v>328</v>
      </c>
      <c r="J22" s="66"/>
      <c r="K22" s="66"/>
      <c r="L22" s="66" t="s">
        <v>329</v>
      </c>
      <c r="M22" s="66"/>
      <c r="N22" s="66"/>
      <c r="O22" s="66"/>
      <c r="P22" s="67" t="s">
        <v>330</v>
      </c>
      <c r="Q22" s="67" t="s">
        <v>83</v>
      </c>
      <c r="R22" s="67">
        <v>6</v>
      </c>
      <c r="S22" s="67">
        <v>6</v>
      </c>
      <c r="T22" s="67">
        <v>5.5</v>
      </c>
      <c r="U22" s="68">
        <f t="shared" si="0"/>
        <v>91.666666666666657</v>
      </c>
    </row>
    <row r="23" spans="1:22" ht="75" customHeight="1">
      <c r="A23" s="60"/>
      <c r="B23" s="65" t="s">
        <v>45</v>
      </c>
      <c r="C23" s="66" t="s">
        <v>331</v>
      </c>
      <c r="D23" s="66"/>
      <c r="E23" s="66"/>
      <c r="F23" s="66"/>
      <c r="G23" s="66"/>
      <c r="H23" s="66"/>
      <c r="I23" s="66" t="s">
        <v>332</v>
      </c>
      <c r="J23" s="66"/>
      <c r="K23" s="66"/>
      <c r="L23" s="66" t="s">
        <v>333</v>
      </c>
      <c r="M23" s="66"/>
      <c r="N23" s="66"/>
      <c r="O23" s="66"/>
      <c r="P23" s="67" t="s">
        <v>60</v>
      </c>
      <c r="Q23" s="67" t="s">
        <v>83</v>
      </c>
      <c r="R23" s="67">
        <v>100</v>
      </c>
      <c r="S23" s="67">
        <v>100</v>
      </c>
      <c r="T23" s="67">
        <v>86.23</v>
      </c>
      <c r="U23" s="68">
        <f t="shared" si="0"/>
        <v>86.23</v>
      </c>
    </row>
    <row r="24" spans="1:22" ht="75" customHeight="1">
      <c r="A24" s="60"/>
      <c r="B24" s="65" t="s">
        <v>45</v>
      </c>
      <c r="C24" s="66" t="s">
        <v>334</v>
      </c>
      <c r="D24" s="66"/>
      <c r="E24" s="66"/>
      <c r="F24" s="66"/>
      <c r="G24" s="66"/>
      <c r="H24" s="66"/>
      <c r="I24" s="66" t="s">
        <v>335</v>
      </c>
      <c r="J24" s="66"/>
      <c r="K24" s="66"/>
      <c r="L24" s="66" t="s">
        <v>336</v>
      </c>
      <c r="M24" s="66"/>
      <c r="N24" s="66"/>
      <c r="O24" s="66"/>
      <c r="P24" s="67" t="s">
        <v>330</v>
      </c>
      <c r="Q24" s="67" t="s">
        <v>83</v>
      </c>
      <c r="R24" s="69">
        <v>800000</v>
      </c>
      <c r="S24" s="69">
        <v>200000</v>
      </c>
      <c r="T24" s="69">
        <v>146385</v>
      </c>
      <c r="U24" s="68">
        <f t="shared" si="0"/>
        <v>73.19250000000001</v>
      </c>
    </row>
    <row r="25" spans="1:22" ht="75" customHeight="1">
      <c r="A25" s="60"/>
      <c r="B25" s="65" t="s">
        <v>45</v>
      </c>
      <c r="C25" s="66" t="s">
        <v>45</v>
      </c>
      <c r="D25" s="66"/>
      <c r="E25" s="66"/>
      <c r="F25" s="66"/>
      <c r="G25" s="66"/>
      <c r="H25" s="66"/>
      <c r="I25" s="66" t="s">
        <v>337</v>
      </c>
      <c r="J25" s="66"/>
      <c r="K25" s="66"/>
      <c r="L25" s="66" t="s">
        <v>338</v>
      </c>
      <c r="M25" s="66"/>
      <c r="N25" s="66"/>
      <c r="O25" s="66"/>
      <c r="P25" s="67" t="s">
        <v>339</v>
      </c>
      <c r="Q25" s="67" t="s">
        <v>83</v>
      </c>
      <c r="R25" s="69">
        <v>172000</v>
      </c>
      <c r="S25" s="69">
        <v>43000</v>
      </c>
      <c r="T25" s="69">
        <v>25752</v>
      </c>
      <c r="U25" s="68">
        <f t="shared" si="0"/>
        <v>59.888372093023257</v>
      </c>
    </row>
    <row r="26" spans="1:22" ht="75" customHeight="1">
      <c r="A26" s="60"/>
      <c r="B26" s="65" t="s">
        <v>45</v>
      </c>
      <c r="C26" s="66" t="s">
        <v>340</v>
      </c>
      <c r="D26" s="66"/>
      <c r="E26" s="66"/>
      <c r="F26" s="66"/>
      <c r="G26" s="66"/>
      <c r="H26" s="66"/>
      <c r="I26" s="66" t="s">
        <v>341</v>
      </c>
      <c r="J26" s="66"/>
      <c r="K26" s="66"/>
      <c r="L26" s="66" t="s">
        <v>342</v>
      </c>
      <c r="M26" s="66"/>
      <c r="N26" s="66"/>
      <c r="O26" s="66"/>
      <c r="P26" s="67" t="s">
        <v>318</v>
      </c>
      <c r="Q26" s="67" t="s">
        <v>83</v>
      </c>
      <c r="R26" s="69">
        <v>19082857</v>
      </c>
      <c r="S26" s="69">
        <v>14279484</v>
      </c>
      <c r="T26" s="69">
        <v>12070869</v>
      </c>
      <c r="U26" s="68">
        <f t="shared" si="0"/>
        <v>84.532949509940281</v>
      </c>
    </row>
    <row r="27" spans="1:22" ht="75" customHeight="1">
      <c r="A27" s="60"/>
      <c r="B27" s="65" t="s">
        <v>45</v>
      </c>
      <c r="C27" s="66" t="s">
        <v>45</v>
      </c>
      <c r="D27" s="66"/>
      <c r="E27" s="66"/>
      <c r="F27" s="66"/>
      <c r="G27" s="66"/>
      <c r="H27" s="66"/>
      <c r="I27" s="66" t="s">
        <v>343</v>
      </c>
      <c r="J27" s="66"/>
      <c r="K27" s="66"/>
      <c r="L27" s="66" t="s">
        <v>344</v>
      </c>
      <c r="M27" s="66"/>
      <c r="N27" s="66"/>
      <c r="O27" s="66"/>
      <c r="P27" s="67" t="s">
        <v>318</v>
      </c>
      <c r="Q27" s="67" t="s">
        <v>83</v>
      </c>
      <c r="R27" s="69">
        <v>13374560</v>
      </c>
      <c r="S27" s="69">
        <v>9988872</v>
      </c>
      <c r="T27" s="69">
        <v>9864501</v>
      </c>
      <c r="U27" s="68">
        <f t="shared" si="0"/>
        <v>98.75490445768051</v>
      </c>
    </row>
    <row r="28" spans="1:22" ht="75" customHeight="1">
      <c r="A28" s="60"/>
      <c r="B28" s="65" t="s">
        <v>45</v>
      </c>
      <c r="C28" s="66" t="s">
        <v>345</v>
      </c>
      <c r="D28" s="66"/>
      <c r="E28" s="66"/>
      <c r="F28" s="66"/>
      <c r="G28" s="66"/>
      <c r="H28" s="66"/>
      <c r="I28" s="66" t="s">
        <v>346</v>
      </c>
      <c r="J28" s="66"/>
      <c r="K28" s="66"/>
      <c r="L28" s="66" t="s">
        <v>347</v>
      </c>
      <c r="M28" s="66"/>
      <c r="N28" s="66"/>
      <c r="O28" s="66"/>
      <c r="P28" s="67" t="s">
        <v>348</v>
      </c>
      <c r="Q28" s="67" t="s">
        <v>83</v>
      </c>
      <c r="R28" s="67">
        <v>95</v>
      </c>
      <c r="S28" s="67">
        <v>95</v>
      </c>
      <c r="T28" s="67">
        <v>91.64</v>
      </c>
      <c r="U28" s="68">
        <f t="shared" si="0"/>
        <v>96.463157894736838</v>
      </c>
    </row>
    <row r="29" spans="1:22" ht="75" customHeight="1" thickBot="1">
      <c r="A29" s="60"/>
      <c r="B29" s="65" t="s">
        <v>45</v>
      </c>
      <c r="C29" s="66" t="s">
        <v>349</v>
      </c>
      <c r="D29" s="66"/>
      <c r="E29" s="66"/>
      <c r="F29" s="66"/>
      <c r="G29" s="66"/>
      <c r="H29" s="66"/>
      <c r="I29" s="66" t="s">
        <v>350</v>
      </c>
      <c r="J29" s="66"/>
      <c r="K29" s="66"/>
      <c r="L29" s="66" t="s">
        <v>351</v>
      </c>
      <c r="M29" s="66"/>
      <c r="N29" s="66"/>
      <c r="O29" s="66"/>
      <c r="P29" s="67" t="s">
        <v>324</v>
      </c>
      <c r="Q29" s="67" t="s">
        <v>83</v>
      </c>
      <c r="R29" s="67">
        <v>113.8</v>
      </c>
      <c r="S29" s="67">
        <v>83.2</v>
      </c>
      <c r="T29" s="67">
        <v>62.16</v>
      </c>
      <c r="U29" s="68">
        <f t="shared" si="0"/>
        <v>74.711538461538453</v>
      </c>
    </row>
    <row r="30" spans="1:22" ht="22.5" customHeight="1" thickTop="1" thickBot="1">
      <c r="B30" s="13" t="s">
        <v>90</v>
      </c>
      <c r="C30" s="14"/>
      <c r="D30" s="14"/>
      <c r="E30" s="14"/>
      <c r="F30" s="14"/>
      <c r="G30" s="14"/>
      <c r="H30" s="15"/>
      <c r="I30" s="15"/>
      <c r="J30" s="15"/>
      <c r="K30" s="15"/>
      <c r="L30" s="15"/>
      <c r="M30" s="15"/>
      <c r="N30" s="15"/>
      <c r="O30" s="15"/>
      <c r="P30" s="15"/>
      <c r="Q30" s="15"/>
      <c r="R30" s="15"/>
      <c r="S30" s="15"/>
      <c r="T30" s="15"/>
      <c r="U30" s="16"/>
      <c r="V30" s="70"/>
    </row>
    <row r="31" spans="1:22" ht="26.25" customHeight="1" thickTop="1">
      <c r="B31" s="71"/>
      <c r="C31" s="72"/>
      <c r="D31" s="72"/>
      <c r="E31" s="72"/>
      <c r="F31" s="72"/>
      <c r="G31" s="72"/>
      <c r="H31" s="73"/>
      <c r="I31" s="73"/>
      <c r="J31" s="73"/>
      <c r="K31" s="73"/>
      <c r="L31" s="73"/>
      <c r="M31" s="73"/>
      <c r="N31" s="73"/>
      <c r="O31" s="73"/>
      <c r="P31" s="74"/>
      <c r="Q31" s="75"/>
      <c r="R31" s="76" t="s">
        <v>91</v>
      </c>
      <c r="S31" s="44" t="s">
        <v>92</v>
      </c>
      <c r="T31" s="76" t="s">
        <v>93</v>
      </c>
      <c r="U31" s="44" t="s">
        <v>94</v>
      </c>
    </row>
    <row r="32" spans="1:22" ht="26.25" customHeight="1" thickBot="1">
      <c r="B32" s="77"/>
      <c r="C32" s="78"/>
      <c r="D32" s="78"/>
      <c r="E32" s="78"/>
      <c r="F32" s="78"/>
      <c r="G32" s="78"/>
      <c r="H32" s="79"/>
      <c r="I32" s="79"/>
      <c r="J32" s="79"/>
      <c r="K32" s="79"/>
      <c r="L32" s="79"/>
      <c r="M32" s="79"/>
      <c r="N32" s="79"/>
      <c r="O32" s="79"/>
      <c r="P32" s="80"/>
      <c r="Q32" s="81"/>
      <c r="R32" s="82" t="s">
        <v>95</v>
      </c>
      <c r="S32" s="81" t="s">
        <v>95</v>
      </c>
      <c r="T32" s="81" t="s">
        <v>95</v>
      </c>
      <c r="U32" s="81" t="s">
        <v>96</v>
      </c>
    </row>
    <row r="33" spans="2:21" ht="13.5" customHeight="1" thickBot="1">
      <c r="B33" s="83" t="s">
        <v>97</v>
      </c>
      <c r="C33" s="84"/>
      <c r="D33" s="84"/>
      <c r="E33" s="85"/>
      <c r="F33" s="85"/>
      <c r="G33" s="85"/>
      <c r="H33" s="86"/>
      <c r="I33" s="86"/>
      <c r="J33" s="86"/>
      <c r="K33" s="86"/>
      <c r="L33" s="86"/>
      <c r="M33" s="86"/>
      <c r="N33" s="86"/>
      <c r="O33" s="86"/>
      <c r="P33" s="87"/>
      <c r="Q33" s="87"/>
      <c r="R33" s="88" t="str">
        <f t="shared" ref="R33:T34" si="1">"N/D"</f>
        <v>N/D</v>
      </c>
      <c r="S33" s="88" t="str">
        <f t="shared" si="1"/>
        <v>N/D</v>
      </c>
      <c r="T33" s="88" t="str">
        <f t="shared" si="1"/>
        <v>N/D</v>
      </c>
      <c r="U33" s="89" t="str">
        <f>+IF(ISERR(T33/S33*100),"N/A",T33/S33*100)</f>
        <v>N/A</v>
      </c>
    </row>
    <row r="34" spans="2:21" ht="13.5" customHeight="1" thickBot="1">
      <c r="B34" s="90" t="s">
        <v>98</v>
      </c>
      <c r="C34" s="91"/>
      <c r="D34" s="91"/>
      <c r="E34" s="92"/>
      <c r="F34" s="92"/>
      <c r="G34" s="92"/>
      <c r="H34" s="93"/>
      <c r="I34" s="93"/>
      <c r="J34" s="93"/>
      <c r="K34" s="93"/>
      <c r="L34" s="93"/>
      <c r="M34" s="93"/>
      <c r="N34" s="93"/>
      <c r="O34" s="93"/>
      <c r="P34" s="94"/>
      <c r="Q34" s="94"/>
      <c r="R34" s="88" t="str">
        <f t="shared" si="1"/>
        <v>N/D</v>
      </c>
      <c r="S34" s="88" t="str">
        <f t="shared" si="1"/>
        <v>N/D</v>
      </c>
      <c r="T34" s="88" t="str">
        <f t="shared" si="1"/>
        <v>N/D</v>
      </c>
      <c r="U34" s="89" t="str">
        <f>+IF(ISERR(T34/S34*100),"N/A",T34/S34*100)</f>
        <v>N/A</v>
      </c>
    </row>
    <row r="35" spans="2:21" ht="14.85" customHeight="1" thickTop="1" thickBot="1">
      <c r="B35" s="13" t="s">
        <v>99</v>
      </c>
      <c r="C35" s="14"/>
      <c r="D35" s="14"/>
      <c r="E35" s="14"/>
      <c r="F35" s="14"/>
      <c r="G35" s="14"/>
      <c r="H35" s="15"/>
      <c r="I35" s="15"/>
      <c r="J35" s="15"/>
      <c r="K35" s="15"/>
      <c r="L35" s="15"/>
      <c r="M35" s="15"/>
      <c r="N35" s="15"/>
      <c r="O35" s="15"/>
      <c r="P35" s="15"/>
      <c r="Q35" s="15"/>
      <c r="R35" s="15"/>
      <c r="S35" s="15"/>
      <c r="T35" s="15"/>
      <c r="U35" s="16"/>
    </row>
    <row r="36" spans="2:21" ht="44.25" customHeight="1" thickTop="1">
      <c r="B36" s="95" t="s">
        <v>100</v>
      </c>
      <c r="C36" s="97"/>
      <c r="D36" s="97"/>
      <c r="E36" s="97"/>
      <c r="F36" s="97"/>
      <c r="G36" s="97"/>
      <c r="H36" s="97"/>
      <c r="I36" s="97"/>
      <c r="J36" s="97"/>
      <c r="K36" s="97"/>
      <c r="L36" s="97"/>
      <c r="M36" s="97"/>
      <c r="N36" s="97"/>
      <c r="O36" s="97"/>
      <c r="P36" s="97"/>
      <c r="Q36" s="97"/>
      <c r="R36" s="97"/>
      <c r="S36" s="97"/>
      <c r="T36" s="97"/>
      <c r="U36" s="96"/>
    </row>
    <row r="37" spans="2:21" ht="34.5" customHeight="1">
      <c r="B37" s="98" t="s">
        <v>104</v>
      </c>
      <c r="C37" s="100"/>
      <c r="D37" s="100"/>
      <c r="E37" s="100"/>
      <c r="F37" s="100"/>
      <c r="G37" s="100"/>
      <c r="H37" s="100"/>
      <c r="I37" s="100"/>
      <c r="J37" s="100"/>
      <c r="K37" s="100"/>
      <c r="L37" s="100"/>
      <c r="M37" s="100"/>
      <c r="N37" s="100"/>
      <c r="O37" s="100"/>
      <c r="P37" s="100"/>
      <c r="Q37" s="100"/>
      <c r="R37" s="100"/>
      <c r="S37" s="100"/>
      <c r="T37" s="100"/>
      <c r="U37" s="99"/>
    </row>
    <row r="38" spans="2:21" ht="34.5" customHeight="1">
      <c r="B38" s="98" t="s">
        <v>352</v>
      </c>
      <c r="C38" s="100"/>
      <c r="D38" s="100"/>
      <c r="E38" s="100"/>
      <c r="F38" s="100"/>
      <c r="G38" s="100"/>
      <c r="H38" s="100"/>
      <c r="I38" s="100"/>
      <c r="J38" s="100"/>
      <c r="K38" s="100"/>
      <c r="L38" s="100"/>
      <c r="M38" s="100"/>
      <c r="N38" s="100"/>
      <c r="O38" s="100"/>
      <c r="P38" s="100"/>
      <c r="Q38" s="100"/>
      <c r="R38" s="100"/>
      <c r="S38" s="100"/>
      <c r="T38" s="100"/>
      <c r="U38" s="99"/>
    </row>
    <row r="39" spans="2:21" ht="180.95" customHeight="1">
      <c r="B39" s="98" t="s">
        <v>353</v>
      </c>
      <c r="C39" s="100"/>
      <c r="D39" s="100"/>
      <c r="E39" s="100"/>
      <c r="F39" s="100"/>
      <c r="G39" s="100"/>
      <c r="H39" s="100"/>
      <c r="I39" s="100"/>
      <c r="J39" s="100"/>
      <c r="K39" s="100"/>
      <c r="L39" s="100"/>
      <c r="M39" s="100"/>
      <c r="N39" s="100"/>
      <c r="O39" s="100"/>
      <c r="P39" s="100"/>
      <c r="Q39" s="100"/>
      <c r="R39" s="100"/>
      <c r="S39" s="100"/>
      <c r="T39" s="100"/>
      <c r="U39" s="99"/>
    </row>
    <row r="40" spans="2:21" ht="194.85" customHeight="1">
      <c r="B40" s="98" t="s">
        <v>354</v>
      </c>
      <c r="C40" s="100"/>
      <c r="D40" s="100"/>
      <c r="E40" s="100"/>
      <c r="F40" s="100"/>
      <c r="G40" s="100"/>
      <c r="H40" s="100"/>
      <c r="I40" s="100"/>
      <c r="J40" s="100"/>
      <c r="K40" s="100"/>
      <c r="L40" s="100"/>
      <c r="M40" s="100"/>
      <c r="N40" s="100"/>
      <c r="O40" s="100"/>
      <c r="P40" s="100"/>
      <c r="Q40" s="100"/>
      <c r="R40" s="100"/>
      <c r="S40" s="100"/>
      <c r="T40" s="100"/>
      <c r="U40" s="99"/>
    </row>
    <row r="41" spans="2:21" ht="117.95" customHeight="1">
      <c r="B41" s="98" t="s">
        <v>355</v>
      </c>
      <c r="C41" s="100"/>
      <c r="D41" s="100"/>
      <c r="E41" s="100"/>
      <c r="F41" s="100"/>
      <c r="G41" s="100"/>
      <c r="H41" s="100"/>
      <c r="I41" s="100"/>
      <c r="J41" s="100"/>
      <c r="K41" s="100"/>
      <c r="L41" s="100"/>
      <c r="M41" s="100"/>
      <c r="N41" s="100"/>
      <c r="O41" s="100"/>
      <c r="P41" s="100"/>
      <c r="Q41" s="100"/>
      <c r="R41" s="100"/>
      <c r="S41" s="100"/>
      <c r="T41" s="100"/>
      <c r="U41" s="99"/>
    </row>
    <row r="42" spans="2:21" ht="116.25" customHeight="1">
      <c r="B42" s="98" t="s">
        <v>356</v>
      </c>
      <c r="C42" s="100"/>
      <c r="D42" s="100"/>
      <c r="E42" s="100"/>
      <c r="F42" s="100"/>
      <c r="G42" s="100"/>
      <c r="H42" s="100"/>
      <c r="I42" s="100"/>
      <c r="J42" s="100"/>
      <c r="K42" s="100"/>
      <c r="L42" s="100"/>
      <c r="M42" s="100"/>
      <c r="N42" s="100"/>
      <c r="O42" s="100"/>
      <c r="P42" s="100"/>
      <c r="Q42" s="100"/>
      <c r="R42" s="100"/>
      <c r="S42" s="100"/>
      <c r="T42" s="100"/>
      <c r="U42" s="99"/>
    </row>
    <row r="43" spans="2:21" ht="118.7" customHeight="1">
      <c r="B43" s="98" t="s">
        <v>357</v>
      </c>
      <c r="C43" s="100"/>
      <c r="D43" s="100"/>
      <c r="E43" s="100"/>
      <c r="F43" s="100"/>
      <c r="G43" s="100"/>
      <c r="H43" s="100"/>
      <c r="I43" s="100"/>
      <c r="J43" s="100"/>
      <c r="K43" s="100"/>
      <c r="L43" s="100"/>
      <c r="M43" s="100"/>
      <c r="N43" s="100"/>
      <c r="O43" s="100"/>
      <c r="P43" s="100"/>
      <c r="Q43" s="100"/>
      <c r="R43" s="100"/>
      <c r="S43" s="100"/>
      <c r="T43" s="100"/>
      <c r="U43" s="99"/>
    </row>
    <row r="44" spans="2:21" ht="115.7" customHeight="1">
      <c r="B44" s="98" t="s">
        <v>358</v>
      </c>
      <c r="C44" s="100"/>
      <c r="D44" s="100"/>
      <c r="E44" s="100"/>
      <c r="F44" s="100"/>
      <c r="G44" s="100"/>
      <c r="H44" s="100"/>
      <c r="I44" s="100"/>
      <c r="J44" s="100"/>
      <c r="K44" s="100"/>
      <c r="L44" s="100"/>
      <c r="M44" s="100"/>
      <c r="N44" s="100"/>
      <c r="O44" s="100"/>
      <c r="P44" s="100"/>
      <c r="Q44" s="100"/>
      <c r="R44" s="100"/>
      <c r="S44" s="100"/>
      <c r="T44" s="100"/>
      <c r="U44" s="99"/>
    </row>
    <row r="45" spans="2:21" ht="112.7" customHeight="1">
      <c r="B45" s="98" t="s">
        <v>359</v>
      </c>
      <c r="C45" s="100"/>
      <c r="D45" s="100"/>
      <c r="E45" s="100"/>
      <c r="F45" s="100"/>
      <c r="G45" s="100"/>
      <c r="H45" s="100"/>
      <c r="I45" s="100"/>
      <c r="J45" s="100"/>
      <c r="K45" s="100"/>
      <c r="L45" s="100"/>
      <c r="M45" s="100"/>
      <c r="N45" s="100"/>
      <c r="O45" s="100"/>
      <c r="P45" s="100"/>
      <c r="Q45" s="100"/>
      <c r="R45" s="100"/>
      <c r="S45" s="100"/>
      <c r="T45" s="100"/>
      <c r="U45" s="99"/>
    </row>
    <row r="46" spans="2:21" ht="102.2" customHeight="1">
      <c r="B46" s="98" t="s">
        <v>360</v>
      </c>
      <c r="C46" s="100"/>
      <c r="D46" s="100"/>
      <c r="E46" s="100"/>
      <c r="F46" s="100"/>
      <c r="G46" s="100"/>
      <c r="H46" s="100"/>
      <c r="I46" s="100"/>
      <c r="J46" s="100"/>
      <c r="K46" s="100"/>
      <c r="L46" s="100"/>
      <c r="M46" s="100"/>
      <c r="N46" s="100"/>
      <c r="O46" s="100"/>
      <c r="P46" s="100"/>
      <c r="Q46" s="100"/>
      <c r="R46" s="100"/>
      <c r="S46" s="100"/>
      <c r="T46" s="100"/>
      <c r="U46" s="99"/>
    </row>
    <row r="47" spans="2:21" ht="76.7" customHeight="1">
      <c r="B47" s="98" t="s">
        <v>361</v>
      </c>
      <c r="C47" s="100"/>
      <c r="D47" s="100"/>
      <c r="E47" s="100"/>
      <c r="F47" s="100"/>
      <c r="G47" s="100"/>
      <c r="H47" s="100"/>
      <c r="I47" s="100"/>
      <c r="J47" s="100"/>
      <c r="K47" s="100"/>
      <c r="L47" s="100"/>
      <c r="M47" s="100"/>
      <c r="N47" s="100"/>
      <c r="O47" s="100"/>
      <c r="P47" s="100"/>
      <c r="Q47" s="100"/>
      <c r="R47" s="100"/>
      <c r="S47" s="100"/>
      <c r="T47" s="100"/>
      <c r="U47" s="99"/>
    </row>
    <row r="48" spans="2:21" ht="77.45" customHeight="1">
      <c r="B48" s="98" t="s">
        <v>362</v>
      </c>
      <c r="C48" s="100"/>
      <c r="D48" s="100"/>
      <c r="E48" s="100"/>
      <c r="F48" s="100"/>
      <c r="G48" s="100"/>
      <c r="H48" s="100"/>
      <c r="I48" s="100"/>
      <c r="J48" s="100"/>
      <c r="K48" s="100"/>
      <c r="L48" s="100"/>
      <c r="M48" s="100"/>
      <c r="N48" s="100"/>
      <c r="O48" s="100"/>
      <c r="P48" s="100"/>
      <c r="Q48" s="100"/>
      <c r="R48" s="100"/>
      <c r="S48" s="100"/>
      <c r="T48" s="100"/>
      <c r="U48" s="99"/>
    </row>
    <row r="49" spans="2:21" ht="135.6" customHeight="1">
      <c r="B49" s="98" t="s">
        <v>363</v>
      </c>
      <c r="C49" s="100"/>
      <c r="D49" s="100"/>
      <c r="E49" s="100"/>
      <c r="F49" s="100"/>
      <c r="G49" s="100"/>
      <c r="H49" s="100"/>
      <c r="I49" s="100"/>
      <c r="J49" s="100"/>
      <c r="K49" s="100"/>
      <c r="L49" s="100"/>
      <c r="M49" s="100"/>
      <c r="N49" s="100"/>
      <c r="O49" s="100"/>
      <c r="P49" s="100"/>
      <c r="Q49" s="100"/>
      <c r="R49" s="100"/>
      <c r="S49" s="100"/>
      <c r="T49" s="100"/>
      <c r="U49" s="99"/>
    </row>
    <row r="50" spans="2:21" ht="101.25" customHeight="1">
      <c r="B50" s="98" t="s">
        <v>364</v>
      </c>
      <c r="C50" s="100"/>
      <c r="D50" s="100"/>
      <c r="E50" s="100"/>
      <c r="F50" s="100"/>
      <c r="G50" s="100"/>
      <c r="H50" s="100"/>
      <c r="I50" s="100"/>
      <c r="J50" s="100"/>
      <c r="K50" s="100"/>
      <c r="L50" s="100"/>
      <c r="M50" s="100"/>
      <c r="N50" s="100"/>
      <c r="O50" s="100"/>
      <c r="P50" s="100"/>
      <c r="Q50" s="100"/>
      <c r="R50" s="100"/>
      <c r="S50" s="100"/>
      <c r="T50" s="100"/>
      <c r="U50" s="99"/>
    </row>
    <row r="51" spans="2:21" ht="113.1" customHeight="1">
      <c r="B51" s="98" t="s">
        <v>365</v>
      </c>
      <c r="C51" s="100"/>
      <c r="D51" s="100"/>
      <c r="E51" s="100"/>
      <c r="F51" s="100"/>
      <c r="G51" s="100"/>
      <c r="H51" s="100"/>
      <c r="I51" s="100"/>
      <c r="J51" s="100"/>
      <c r="K51" s="100"/>
      <c r="L51" s="100"/>
      <c r="M51" s="100"/>
      <c r="N51" s="100"/>
      <c r="O51" s="100"/>
      <c r="P51" s="100"/>
      <c r="Q51" s="100"/>
      <c r="R51" s="100"/>
      <c r="S51" s="100"/>
      <c r="T51" s="100"/>
      <c r="U51" s="99"/>
    </row>
    <row r="52" spans="2:21" ht="109.7" customHeight="1">
      <c r="B52" s="98" t="s">
        <v>366</v>
      </c>
      <c r="C52" s="100"/>
      <c r="D52" s="100"/>
      <c r="E52" s="100"/>
      <c r="F52" s="100"/>
      <c r="G52" s="100"/>
      <c r="H52" s="100"/>
      <c r="I52" s="100"/>
      <c r="J52" s="100"/>
      <c r="K52" s="100"/>
      <c r="L52" s="100"/>
      <c r="M52" s="100"/>
      <c r="N52" s="100"/>
      <c r="O52" s="100"/>
      <c r="P52" s="100"/>
      <c r="Q52" s="100"/>
      <c r="R52" s="100"/>
      <c r="S52" s="100"/>
      <c r="T52" s="100"/>
      <c r="U52" s="99"/>
    </row>
    <row r="53" spans="2:21" ht="105.6" customHeight="1">
      <c r="B53" s="98" t="s">
        <v>367</v>
      </c>
      <c r="C53" s="100"/>
      <c r="D53" s="100"/>
      <c r="E53" s="100"/>
      <c r="F53" s="100"/>
      <c r="G53" s="100"/>
      <c r="H53" s="100"/>
      <c r="I53" s="100"/>
      <c r="J53" s="100"/>
      <c r="K53" s="100"/>
      <c r="L53" s="100"/>
      <c r="M53" s="100"/>
      <c r="N53" s="100"/>
      <c r="O53" s="100"/>
      <c r="P53" s="100"/>
      <c r="Q53" s="100"/>
      <c r="R53" s="100"/>
      <c r="S53" s="100"/>
      <c r="T53" s="100"/>
      <c r="U53" s="99"/>
    </row>
    <row r="54" spans="2:21" ht="169.35" customHeight="1">
      <c r="B54" s="98" t="s">
        <v>368</v>
      </c>
      <c r="C54" s="100"/>
      <c r="D54" s="100"/>
      <c r="E54" s="100"/>
      <c r="F54" s="100"/>
      <c r="G54" s="100"/>
      <c r="H54" s="100"/>
      <c r="I54" s="100"/>
      <c r="J54" s="100"/>
      <c r="K54" s="100"/>
      <c r="L54" s="100"/>
      <c r="M54" s="100"/>
      <c r="N54" s="100"/>
      <c r="O54" s="100"/>
      <c r="P54" s="100"/>
      <c r="Q54" s="100"/>
      <c r="R54" s="100"/>
      <c r="S54" s="100"/>
      <c r="T54" s="100"/>
      <c r="U54" s="99"/>
    </row>
    <row r="55" spans="2:21" ht="81.75" customHeight="1" thickBot="1">
      <c r="B55" s="101" t="s">
        <v>369</v>
      </c>
      <c r="C55" s="103"/>
      <c r="D55" s="103"/>
      <c r="E55" s="103"/>
      <c r="F55" s="103"/>
      <c r="G55" s="103"/>
      <c r="H55" s="103"/>
      <c r="I55" s="103"/>
      <c r="J55" s="103"/>
      <c r="K55" s="103"/>
      <c r="L55" s="103"/>
      <c r="M55" s="103"/>
      <c r="N55" s="103"/>
      <c r="O55" s="103"/>
      <c r="P55" s="103"/>
      <c r="Q55" s="103"/>
      <c r="R55" s="103"/>
      <c r="S55" s="103"/>
      <c r="T55" s="103"/>
      <c r="U55" s="102"/>
    </row>
  </sheetData>
  <mergeCells count="100">
    <mergeCell ref="B52:U52"/>
    <mergeCell ref="B53:U53"/>
    <mergeCell ref="B54:U54"/>
    <mergeCell ref="B55:U55"/>
    <mergeCell ref="B46:U46"/>
    <mergeCell ref="B47:U47"/>
    <mergeCell ref="B48:U48"/>
    <mergeCell ref="B49:U49"/>
    <mergeCell ref="B50:U50"/>
    <mergeCell ref="B51:U51"/>
    <mergeCell ref="B40:U40"/>
    <mergeCell ref="B41:U41"/>
    <mergeCell ref="B42:U42"/>
    <mergeCell ref="B43:U43"/>
    <mergeCell ref="B44:U44"/>
    <mergeCell ref="B45:U45"/>
    <mergeCell ref="B33:D33"/>
    <mergeCell ref="B34:D34"/>
    <mergeCell ref="B36:U36"/>
    <mergeCell ref="B37:U37"/>
    <mergeCell ref="B38:U38"/>
    <mergeCell ref="B39:U39"/>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7"/>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498</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370</v>
      </c>
      <c r="D4" s="19" t="s">
        <v>371</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255</v>
      </c>
      <c r="L6" s="29"/>
      <c r="M6" s="29"/>
      <c r="N6" s="31"/>
      <c r="O6" s="32" t="s">
        <v>20</v>
      </c>
      <c r="P6" s="29" t="s">
        <v>372</v>
      </c>
      <c r="Q6" s="29"/>
      <c r="R6" s="33"/>
      <c r="S6" s="32" t="s">
        <v>22</v>
      </c>
      <c r="T6" s="29" t="s">
        <v>373</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c r="A11" s="60"/>
      <c r="B11" s="61" t="s">
        <v>38</v>
      </c>
      <c r="C11" s="62" t="s">
        <v>374</v>
      </c>
      <c r="D11" s="62"/>
      <c r="E11" s="62"/>
      <c r="F11" s="62"/>
      <c r="G11" s="62"/>
      <c r="H11" s="62"/>
      <c r="I11" s="62" t="s">
        <v>375</v>
      </c>
      <c r="J11" s="62"/>
      <c r="K11" s="62"/>
      <c r="L11" s="62" t="s">
        <v>376</v>
      </c>
      <c r="M11" s="62"/>
      <c r="N11" s="62"/>
      <c r="O11" s="62"/>
      <c r="P11" s="63" t="s">
        <v>377</v>
      </c>
      <c r="Q11" s="63" t="s">
        <v>378</v>
      </c>
      <c r="R11" s="63">
        <v>41.39</v>
      </c>
      <c r="S11" s="63" t="s">
        <v>44</v>
      </c>
      <c r="T11" s="63" t="s">
        <v>44</v>
      </c>
      <c r="U11" s="64" t="str">
        <f>IF(ISERR((S11-T11)*100/S11+100),"N/A",(S11-T11)*100/S11+100)</f>
        <v>N/A</v>
      </c>
    </row>
    <row r="12" spans="1:34" ht="75" customHeight="1" thickTop="1">
      <c r="A12" s="60"/>
      <c r="B12" s="61" t="s">
        <v>53</v>
      </c>
      <c r="C12" s="62" t="s">
        <v>379</v>
      </c>
      <c r="D12" s="62"/>
      <c r="E12" s="62"/>
      <c r="F12" s="62"/>
      <c r="G12" s="62"/>
      <c r="H12" s="62"/>
      <c r="I12" s="62" t="s">
        <v>380</v>
      </c>
      <c r="J12" s="62"/>
      <c r="K12" s="62"/>
      <c r="L12" s="62" t="s">
        <v>381</v>
      </c>
      <c r="M12" s="62"/>
      <c r="N12" s="62"/>
      <c r="O12" s="62"/>
      <c r="P12" s="63" t="s">
        <v>382</v>
      </c>
      <c r="Q12" s="63" t="s">
        <v>378</v>
      </c>
      <c r="R12" s="63">
        <v>5.42</v>
      </c>
      <c r="S12" s="63" t="s">
        <v>44</v>
      </c>
      <c r="T12" s="63" t="s">
        <v>44</v>
      </c>
      <c r="U12" s="64" t="str">
        <f t="shared" ref="U12:U25" si="0">IF(ISERR(T12/S12*100),"N/A",T12/S12*100)</f>
        <v>N/A</v>
      </c>
    </row>
    <row r="13" spans="1:34" ht="75" customHeight="1" thickBot="1">
      <c r="A13" s="60"/>
      <c r="B13" s="65" t="s">
        <v>45</v>
      </c>
      <c r="C13" s="66" t="s">
        <v>45</v>
      </c>
      <c r="D13" s="66"/>
      <c r="E13" s="66"/>
      <c r="F13" s="66"/>
      <c r="G13" s="66"/>
      <c r="H13" s="66"/>
      <c r="I13" s="66" t="s">
        <v>383</v>
      </c>
      <c r="J13" s="66"/>
      <c r="K13" s="66"/>
      <c r="L13" s="66" t="s">
        <v>384</v>
      </c>
      <c r="M13" s="66"/>
      <c r="N13" s="66"/>
      <c r="O13" s="66"/>
      <c r="P13" s="67" t="s">
        <v>385</v>
      </c>
      <c r="Q13" s="67" t="s">
        <v>43</v>
      </c>
      <c r="R13" s="67">
        <v>93.33</v>
      </c>
      <c r="S13" s="67" t="s">
        <v>44</v>
      </c>
      <c r="T13" s="67" t="s">
        <v>44</v>
      </c>
      <c r="U13" s="68" t="str">
        <f t="shared" si="0"/>
        <v>N/A</v>
      </c>
    </row>
    <row r="14" spans="1:34" ht="75" customHeight="1" thickTop="1">
      <c r="A14" s="60"/>
      <c r="B14" s="61" t="s">
        <v>63</v>
      </c>
      <c r="C14" s="62" t="s">
        <v>386</v>
      </c>
      <c r="D14" s="62"/>
      <c r="E14" s="62"/>
      <c r="F14" s="62"/>
      <c r="G14" s="62"/>
      <c r="H14" s="62"/>
      <c r="I14" s="62" t="s">
        <v>387</v>
      </c>
      <c r="J14" s="62"/>
      <c r="K14" s="62"/>
      <c r="L14" s="62" t="s">
        <v>388</v>
      </c>
      <c r="M14" s="62"/>
      <c r="N14" s="62"/>
      <c r="O14" s="62"/>
      <c r="P14" s="63" t="s">
        <v>60</v>
      </c>
      <c r="Q14" s="63" t="s">
        <v>135</v>
      </c>
      <c r="R14" s="63">
        <v>-16.850000000000001</v>
      </c>
      <c r="S14" s="63">
        <v>-16.489999999999998</v>
      </c>
      <c r="T14" s="63">
        <v>-73.02</v>
      </c>
      <c r="U14" s="64">
        <f t="shared" si="0"/>
        <v>442.8138265615525</v>
      </c>
    </row>
    <row r="15" spans="1:34" ht="75" customHeight="1">
      <c r="A15" s="60"/>
      <c r="B15" s="65" t="s">
        <v>45</v>
      </c>
      <c r="C15" s="66" t="s">
        <v>389</v>
      </c>
      <c r="D15" s="66"/>
      <c r="E15" s="66"/>
      <c r="F15" s="66"/>
      <c r="G15" s="66"/>
      <c r="H15" s="66"/>
      <c r="I15" s="66" t="s">
        <v>390</v>
      </c>
      <c r="J15" s="66"/>
      <c r="K15" s="66"/>
      <c r="L15" s="66" t="s">
        <v>391</v>
      </c>
      <c r="M15" s="66"/>
      <c r="N15" s="66"/>
      <c r="O15" s="66"/>
      <c r="P15" s="67" t="s">
        <v>60</v>
      </c>
      <c r="Q15" s="67" t="s">
        <v>135</v>
      </c>
      <c r="R15" s="67">
        <v>121.25</v>
      </c>
      <c r="S15" s="67">
        <v>127.95</v>
      </c>
      <c r="T15" s="67">
        <v>132.25</v>
      </c>
      <c r="U15" s="68">
        <f t="shared" si="0"/>
        <v>103.36068776865963</v>
      </c>
    </row>
    <row r="16" spans="1:34" ht="75" customHeight="1" thickBot="1">
      <c r="A16" s="60"/>
      <c r="B16" s="65" t="s">
        <v>45</v>
      </c>
      <c r="C16" s="66" t="s">
        <v>392</v>
      </c>
      <c r="D16" s="66"/>
      <c r="E16" s="66"/>
      <c r="F16" s="66"/>
      <c r="G16" s="66"/>
      <c r="H16" s="66"/>
      <c r="I16" s="66" t="s">
        <v>393</v>
      </c>
      <c r="J16" s="66"/>
      <c r="K16" s="66"/>
      <c r="L16" s="66" t="s">
        <v>394</v>
      </c>
      <c r="M16" s="66"/>
      <c r="N16" s="66"/>
      <c r="O16" s="66"/>
      <c r="P16" s="67" t="s">
        <v>60</v>
      </c>
      <c r="Q16" s="67" t="s">
        <v>135</v>
      </c>
      <c r="R16" s="67">
        <v>434.02</v>
      </c>
      <c r="S16" s="67">
        <v>496.38</v>
      </c>
      <c r="T16" s="67">
        <v>139.55000000000001</v>
      </c>
      <c r="U16" s="68">
        <f t="shared" si="0"/>
        <v>28.11354204440147</v>
      </c>
    </row>
    <row r="17" spans="1:22" ht="75" customHeight="1" thickTop="1">
      <c r="A17" s="60"/>
      <c r="B17" s="61" t="s">
        <v>79</v>
      </c>
      <c r="C17" s="62" t="s">
        <v>395</v>
      </c>
      <c r="D17" s="62"/>
      <c r="E17" s="62"/>
      <c r="F17" s="62"/>
      <c r="G17" s="62"/>
      <c r="H17" s="62"/>
      <c r="I17" s="62" t="s">
        <v>396</v>
      </c>
      <c r="J17" s="62"/>
      <c r="K17" s="62"/>
      <c r="L17" s="62" t="s">
        <v>397</v>
      </c>
      <c r="M17" s="62"/>
      <c r="N17" s="62"/>
      <c r="O17" s="62"/>
      <c r="P17" s="63" t="s">
        <v>60</v>
      </c>
      <c r="Q17" s="63" t="s">
        <v>83</v>
      </c>
      <c r="R17" s="63">
        <v>100</v>
      </c>
      <c r="S17" s="63">
        <v>85.02</v>
      </c>
      <c r="T17" s="63">
        <v>9.76</v>
      </c>
      <c r="U17" s="64">
        <f t="shared" si="0"/>
        <v>11.479651846624323</v>
      </c>
    </row>
    <row r="18" spans="1:22" ht="75" customHeight="1">
      <c r="A18" s="60"/>
      <c r="B18" s="65" t="s">
        <v>45</v>
      </c>
      <c r="C18" s="66" t="s">
        <v>398</v>
      </c>
      <c r="D18" s="66"/>
      <c r="E18" s="66"/>
      <c r="F18" s="66"/>
      <c r="G18" s="66"/>
      <c r="H18" s="66"/>
      <c r="I18" s="66" t="s">
        <v>399</v>
      </c>
      <c r="J18" s="66"/>
      <c r="K18" s="66"/>
      <c r="L18" s="66" t="s">
        <v>400</v>
      </c>
      <c r="M18" s="66"/>
      <c r="N18" s="66"/>
      <c r="O18" s="66"/>
      <c r="P18" s="67" t="s">
        <v>60</v>
      </c>
      <c r="Q18" s="67" t="s">
        <v>83</v>
      </c>
      <c r="R18" s="67">
        <v>100</v>
      </c>
      <c r="S18" s="67">
        <v>79.87</v>
      </c>
      <c r="T18" s="67">
        <v>10</v>
      </c>
      <c r="U18" s="68">
        <f t="shared" si="0"/>
        <v>12.520345561537496</v>
      </c>
    </row>
    <row r="19" spans="1:22" ht="75" customHeight="1">
      <c r="A19" s="60"/>
      <c r="B19" s="65" t="s">
        <v>45</v>
      </c>
      <c r="C19" s="66" t="s">
        <v>401</v>
      </c>
      <c r="D19" s="66"/>
      <c r="E19" s="66"/>
      <c r="F19" s="66"/>
      <c r="G19" s="66"/>
      <c r="H19" s="66"/>
      <c r="I19" s="66" t="s">
        <v>402</v>
      </c>
      <c r="J19" s="66"/>
      <c r="K19" s="66"/>
      <c r="L19" s="66" t="s">
        <v>403</v>
      </c>
      <c r="M19" s="66"/>
      <c r="N19" s="66"/>
      <c r="O19" s="66"/>
      <c r="P19" s="67" t="s">
        <v>60</v>
      </c>
      <c r="Q19" s="67" t="s">
        <v>83</v>
      </c>
      <c r="R19" s="67">
        <v>100</v>
      </c>
      <c r="S19" s="67">
        <v>88.26</v>
      </c>
      <c r="T19" s="67">
        <v>10.1</v>
      </c>
      <c r="U19" s="68">
        <f t="shared" si="0"/>
        <v>11.443462497167459</v>
      </c>
    </row>
    <row r="20" spans="1:22" ht="75" customHeight="1">
      <c r="A20" s="60"/>
      <c r="B20" s="65" t="s">
        <v>45</v>
      </c>
      <c r="C20" s="66" t="s">
        <v>404</v>
      </c>
      <c r="D20" s="66"/>
      <c r="E20" s="66"/>
      <c r="F20" s="66"/>
      <c r="G20" s="66"/>
      <c r="H20" s="66"/>
      <c r="I20" s="66" t="s">
        <v>405</v>
      </c>
      <c r="J20" s="66"/>
      <c r="K20" s="66"/>
      <c r="L20" s="66" t="s">
        <v>406</v>
      </c>
      <c r="M20" s="66"/>
      <c r="N20" s="66"/>
      <c r="O20" s="66"/>
      <c r="P20" s="67" t="s">
        <v>60</v>
      </c>
      <c r="Q20" s="67" t="s">
        <v>83</v>
      </c>
      <c r="R20" s="67">
        <v>100</v>
      </c>
      <c r="S20" s="67">
        <v>90.07</v>
      </c>
      <c r="T20" s="67">
        <v>10.64</v>
      </c>
      <c r="U20" s="68">
        <f t="shared" si="0"/>
        <v>11.813034306650385</v>
      </c>
    </row>
    <row r="21" spans="1:22" ht="75" customHeight="1">
      <c r="A21" s="60"/>
      <c r="B21" s="65" t="s">
        <v>45</v>
      </c>
      <c r="C21" s="66" t="s">
        <v>407</v>
      </c>
      <c r="D21" s="66"/>
      <c r="E21" s="66"/>
      <c r="F21" s="66"/>
      <c r="G21" s="66"/>
      <c r="H21" s="66"/>
      <c r="I21" s="66" t="s">
        <v>408</v>
      </c>
      <c r="J21" s="66"/>
      <c r="K21" s="66"/>
      <c r="L21" s="66" t="s">
        <v>409</v>
      </c>
      <c r="M21" s="66"/>
      <c r="N21" s="66"/>
      <c r="O21" s="66"/>
      <c r="P21" s="67" t="s">
        <v>60</v>
      </c>
      <c r="Q21" s="67" t="s">
        <v>83</v>
      </c>
      <c r="R21" s="67">
        <v>100</v>
      </c>
      <c r="S21" s="67">
        <v>82.21</v>
      </c>
      <c r="T21" s="67">
        <v>8.49</v>
      </c>
      <c r="U21" s="68">
        <f t="shared" si="0"/>
        <v>10.327210801605645</v>
      </c>
    </row>
    <row r="22" spans="1:22" ht="75" customHeight="1">
      <c r="A22" s="60"/>
      <c r="B22" s="65" t="s">
        <v>45</v>
      </c>
      <c r="C22" s="66" t="s">
        <v>410</v>
      </c>
      <c r="D22" s="66"/>
      <c r="E22" s="66"/>
      <c r="F22" s="66"/>
      <c r="G22" s="66"/>
      <c r="H22" s="66"/>
      <c r="I22" s="66" t="s">
        <v>411</v>
      </c>
      <c r="J22" s="66"/>
      <c r="K22" s="66"/>
      <c r="L22" s="66" t="s">
        <v>412</v>
      </c>
      <c r="M22" s="66"/>
      <c r="N22" s="66"/>
      <c r="O22" s="66"/>
      <c r="P22" s="67" t="s">
        <v>60</v>
      </c>
      <c r="Q22" s="67" t="s">
        <v>413</v>
      </c>
      <c r="R22" s="67">
        <v>100</v>
      </c>
      <c r="S22" s="67">
        <v>66.67</v>
      </c>
      <c r="T22" s="67">
        <v>64.81</v>
      </c>
      <c r="U22" s="68">
        <f t="shared" si="0"/>
        <v>97.210139493025352</v>
      </c>
    </row>
    <row r="23" spans="1:22" ht="75" customHeight="1">
      <c r="A23" s="60"/>
      <c r="B23" s="65" t="s">
        <v>45</v>
      </c>
      <c r="C23" s="66" t="s">
        <v>414</v>
      </c>
      <c r="D23" s="66"/>
      <c r="E23" s="66"/>
      <c r="F23" s="66"/>
      <c r="G23" s="66"/>
      <c r="H23" s="66"/>
      <c r="I23" s="66" t="s">
        <v>415</v>
      </c>
      <c r="J23" s="66"/>
      <c r="K23" s="66"/>
      <c r="L23" s="66" t="s">
        <v>416</v>
      </c>
      <c r="M23" s="66"/>
      <c r="N23" s="66"/>
      <c r="O23" s="66"/>
      <c r="P23" s="67" t="s">
        <v>60</v>
      </c>
      <c r="Q23" s="67" t="s">
        <v>83</v>
      </c>
      <c r="R23" s="67">
        <v>160.99</v>
      </c>
      <c r="S23" s="67">
        <v>196.36</v>
      </c>
      <c r="T23" s="67">
        <v>287.57</v>
      </c>
      <c r="U23" s="68">
        <f t="shared" si="0"/>
        <v>146.4503972295783</v>
      </c>
    </row>
    <row r="24" spans="1:22" ht="75" customHeight="1">
      <c r="A24" s="60"/>
      <c r="B24" s="65" t="s">
        <v>45</v>
      </c>
      <c r="C24" s="66" t="s">
        <v>417</v>
      </c>
      <c r="D24" s="66"/>
      <c r="E24" s="66"/>
      <c r="F24" s="66"/>
      <c r="G24" s="66"/>
      <c r="H24" s="66"/>
      <c r="I24" s="66" t="s">
        <v>418</v>
      </c>
      <c r="J24" s="66"/>
      <c r="K24" s="66"/>
      <c r="L24" s="66" t="s">
        <v>419</v>
      </c>
      <c r="M24" s="66"/>
      <c r="N24" s="66"/>
      <c r="O24" s="66"/>
      <c r="P24" s="67" t="s">
        <v>60</v>
      </c>
      <c r="Q24" s="67" t="s">
        <v>83</v>
      </c>
      <c r="R24" s="67">
        <v>40.74</v>
      </c>
      <c r="S24" s="67">
        <v>39.21</v>
      </c>
      <c r="T24" s="67">
        <v>64.72</v>
      </c>
      <c r="U24" s="68">
        <f t="shared" si="0"/>
        <v>165.05993369038509</v>
      </c>
    </row>
    <row r="25" spans="1:22" ht="75" customHeight="1" thickBot="1">
      <c r="A25" s="60"/>
      <c r="B25" s="65" t="s">
        <v>45</v>
      </c>
      <c r="C25" s="66" t="s">
        <v>45</v>
      </c>
      <c r="D25" s="66"/>
      <c r="E25" s="66"/>
      <c r="F25" s="66"/>
      <c r="G25" s="66"/>
      <c r="H25" s="66"/>
      <c r="I25" s="66" t="s">
        <v>420</v>
      </c>
      <c r="J25" s="66"/>
      <c r="K25" s="66"/>
      <c r="L25" s="66" t="s">
        <v>421</v>
      </c>
      <c r="M25" s="66"/>
      <c r="N25" s="66"/>
      <c r="O25" s="66"/>
      <c r="P25" s="67" t="s">
        <v>60</v>
      </c>
      <c r="Q25" s="67" t="s">
        <v>83</v>
      </c>
      <c r="R25" s="67">
        <v>20</v>
      </c>
      <c r="S25" s="67">
        <v>20.02</v>
      </c>
      <c r="T25" s="67">
        <v>25.34</v>
      </c>
      <c r="U25" s="68">
        <f t="shared" si="0"/>
        <v>126.57342657342659</v>
      </c>
    </row>
    <row r="26" spans="1:22" ht="22.5" customHeight="1" thickTop="1" thickBot="1">
      <c r="B26" s="13" t="s">
        <v>90</v>
      </c>
      <c r="C26" s="14"/>
      <c r="D26" s="14"/>
      <c r="E26" s="14"/>
      <c r="F26" s="14"/>
      <c r="G26" s="14"/>
      <c r="H26" s="15"/>
      <c r="I26" s="15"/>
      <c r="J26" s="15"/>
      <c r="K26" s="15"/>
      <c r="L26" s="15"/>
      <c r="M26" s="15"/>
      <c r="N26" s="15"/>
      <c r="O26" s="15"/>
      <c r="P26" s="15"/>
      <c r="Q26" s="15"/>
      <c r="R26" s="15"/>
      <c r="S26" s="15"/>
      <c r="T26" s="15"/>
      <c r="U26" s="16"/>
      <c r="V26" s="70"/>
    </row>
    <row r="27" spans="1:22" ht="26.25" customHeight="1" thickTop="1">
      <c r="B27" s="71"/>
      <c r="C27" s="72"/>
      <c r="D27" s="72"/>
      <c r="E27" s="72"/>
      <c r="F27" s="72"/>
      <c r="G27" s="72"/>
      <c r="H27" s="73"/>
      <c r="I27" s="73"/>
      <c r="J27" s="73"/>
      <c r="K27" s="73"/>
      <c r="L27" s="73"/>
      <c r="M27" s="73"/>
      <c r="N27" s="73"/>
      <c r="O27" s="73"/>
      <c r="P27" s="74"/>
      <c r="Q27" s="75"/>
      <c r="R27" s="76" t="s">
        <v>91</v>
      </c>
      <c r="S27" s="44" t="s">
        <v>92</v>
      </c>
      <c r="T27" s="76" t="s">
        <v>93</v>
      </c>
      <c r="U27" s="44" t="s">
        <v>94</v>
      </c>
    </row>
    <row r="28" spans="1:22" ht="26.25" customHeight="1" thickBot="1">
      <c r="B28" s="77"/>
      <c r="C28" s="78"/>
      <c r="D28" s="78"/>
      <c r="E28" s="78"/>
      <c r="F28" s="78"/>
      <c r="G28" s="78"/>
      <c r="H28" s="79"/>
      <c r="I28" s="79"/>
      <c r="J28" s="79"/>
      <c r="K28" s="79"/>
      <c r="L28" s="79"/>
      <c r="M28" s="79"/>
      <c r="N28" s="79"/>
      <c r="O28" s="79"/>
      <c r="P28" s="80"/>
      <c r="Q28" s="81"/>
      <c r="R28" s="82" t="s">
        <v>95</v>
      </c>
      <c r="S28" s="81" t="s">
        <v>95</v>
      </c>
      <c r="T28" s="81" t="s">
        <v>95</v>
      </c>
      <c r="U28" s="81" t="s">
        <v>96</v>
      </c>
    </row>
    <row r="29" spans="1:22" ht="13.5" customHeight="1" thickBot="1">
      <c r="B29" s="83" t="s">
        <v>97</v>
      </c>
      <c r="C29" s="84"/>
      <c r="D29" s="84"/>
      <c r="E29" s="85"/>
      <c r="F29" s="85"/>
      <c r="G29" s="85"/>
      <c r="H29" s="86"/>
      <c r="I29" s="86"/>
      <c r="J29" s="86"/>
      <c r="K29" s="86"/>
      <c r="L29" s="86"/>
      <c r="M29" s="86"/>
      <c r="N29" s="86"/>
      <c r="O29" s="86"/>
      <c r="P29" s="87"/>
      <c r="Q29" s="87"/>
      <c r="R29" s="88" t="str">
        <f t="shared" ref="R29:T30" si="1">"N/D"</f>
        <v>N/D</v>
      </c>
      <c r="S29" s="88" t="str">
        <f t="shared" si="1"/>
        <v>N/D</v>
      </c>
      <c r="T29" s="88" t="str">
        <f t="shared" si="1"/>
        <v>N/D</v>
      </c>
      <c r="U29" s="89" t="str">
        <f>+IF(ISERR(T29/S29*100),"N/A",T29/S29*100)</f>
        <v>N/A</v>
      </c>
    </row>
    <row r="30" spans="1:22" ht="13.5" customHeight="1" thickBot="1">
      <c r="B30" s="90" t="s">
        <v>98</v>
      </c>
      <c r="C30" s="91"/>
      <c r="D30" s="91"/>
      <c r="E30" s="92"/>
      <c r="F30" s="92"/>
      <c r="G30" s="92"/>
      <c r="H30" s="93"/>
      <c r="I30" s="93"/>
      <c r="J30" s="93"/>
      <c r="K30" s="93"/>
      <c r="L30" s="93"/>
      <c r="M30" s="93"/>
      <c r="N30" s="93"/>
      <c r="O30" s="93"/>
      <c r="P30" s="94"/>
      <c r="Q30" s="94"/>
      <c r="R30" s="88" t="str">
        <f t="shared" si="1"/>
        <v>N/D</v>
      </c>
      <c r="S30" s="88" t="str">
        <f t="shared" si="1"/>
        <v>N/D</v>
      </c>
      <c r="T30" s="88" t="str">
        <f t="shared" si="1"/>
        <v>N/D</v>
      </c>
      <c r="U30" s="89" t="str">
        <f>+IF(ISERR(T30/S30*100),"N/A",T30/S30*100)</f>
        <v>N/A</v>
      </c>
    </row>
    <row r="31" spans="1:22" ht="14.85" customHeight="1" thickTop="1" thickBot="1">
      <c r="B31" s="13" t="s">
        <v>99</v>
      </c>
      <c r="C31" s="14"/>
      <c r="D31" s="14"/>
      <c r="E31" s="14"/>
      <c r="F31" s="14"/>
      <c r="G31" s="14"/>
      <c r="H31" s="15"/>
      <c r="I31" s="15"/>
      <c r="J31" s="15"/>
      <c r="K31" s="15"/>
      <c r="L31" s="15"/>
      <c r="M31" s="15"/>
      <c r="N31" s="15"/>
      <c r="O31" s="15"/>
      <c r="P31" s="15"/>
      <c r="Q31" s="15"/>
      <c r="R31" s="15"/>
      <c r="S31" s="15"/>
      <c r="T31" s="15"/>
      <c r="U31" s="16"/>
    </row>
    <row r="32" spans="1:22" ht="44.25" customHeight="1" thickTop="1">
      <c r="B32" s="95" t="s">
        <v>100</v>
      </c>
      <c r="C32" s="97"/>
      <c r="D32" s="97"/>
      <c r="E32" s="97"/>
      <c r="F32" s="97"/>
      <c r="G32" s="97"/>
      <c r="H32" s="97"/>
      <c r="I32" s="97"/>
      <c r="J32" s="97"/>
      <c r="K32" s="97"/>
      <c r="L32" s="97"/>
      <c r="M32" s="97"/>
      <c r="N32" s="97"/>
      <c r="O32" s="97"/>
      <c r="P32" s="97"/>
      <c r="Q32" s="97"/>
      <c r="R32" s="97"/>
      <c r="S32" s="97"/>
      <c r="T32" s="97"/>
      <c r="U32" s="96"/>
    </row>
    <row r="33" spans="2:21" ht="34.5" customHeight="1">
      <c r="B33" s="98" t="s">
        <v>422</v>
      </c>
      <c r="C33" s="100"/>
      <c r="D33" s="100"/>
      <c r="E33" s="100"/>
      <c r="F33" s="100"/>
      <c r="G33" s="100"/>
      <c r="H33" s="100"/>
      <c r="I33" s="100"/>
      <c r="J33" s="100"/>
      <c r="K33" s="100"/>
      <c r="L33" s="100"/>
      <c r="M33" s="100"/>
      <c r="N33" s="100"/>
      <c r="O33" s="100"/>
      <c r="P33" s="100"/>
      <c r="Q33" s="100"/>
      <c r="R33" s="100"/>
      <c r="S33" s="100"/>
      <c r="T33" s="100"/>
      <c r="U33" s="99"/>
    </row>
    <row r="34" spans="2:21" ht="34.5" customHeight="1">
      <c r="B34" s="98" t="s">
        <v>423</v>
      </c>
      <c r="C34" s="100"/>
      <c r="D34" s="100"/>
      <c r="E34" s="100"/>
      <c r="F34" s="100"/>
      <c r="G34" s="100"/>
      <c r="H34" s="100"/>
      <c r="I34" s="100"/>
      <c r="J34" s="100"/>
      <c r="K34" s="100"/>
      <c r="L34" s="100"/>
      <c r="M34" s="100"/>
      <c r="N34" s="100"/>
      <c r="O34" s="100"/>
      <c r="P34" s="100"/>
      <c r="Q34" s="100"/>
      <c r="R34" s="100"/>
      <c r="S34" s="100"/>
      <c r="T34" s="100"/>
      <c r="U34" s="99"/>
    </row>
    <row r="35" spans="2:21" ht="34.5" customHeight="1">
      <c r="B35" s="98" t="s">
        <v>424</v>
      </c>
      <c r="C35" s="100"/>
      <c r="D35" s="100"/>
      <c r="E35" s="100"/>
      <c r="F35" s="100"/>
      <c r="G35" s="100"/>
      <c r="H35" s="100"/>
      <c r="I35" s="100"/>
      <c r="J35" s="100"/>
      <c r="K35" s="100"/>
      <c r="L35" s="100"/>
      <c r="M35" s="100"/>
      <c r="N35" s="100"/>
      <c r="O35" s="100"/>
      <c r="P35" s="100"/>
      <c r="Q35" s="100"/>
      <c r="R35" s="100"/>
      <c r="S35" s="100"/>
      <c r="T35" s="100"/>
      <c r="U35" s="99"/>
    </row>
    <row r="36" spans="2:21" ht="261.60000000000002" customHeight="1">
      <c r="B36" s="98" t="s">
        <v>425</v>
      </c>
      <c r="C36" s="100"/>
      <c r="D36" s="100"/>
      <c r="E36" s="100"/>
      <c r="F36" s="100"/>
      <c r="G36" s="100"/>
      <c r="H36" s="100"/>
      <c r="I36" s="100"/>
      <c r="J36" s="100"/>
      <c r="K36" s="100"/>
      <c r="L36" s="100"/>
      <c r="M36" s="100"/>
      <c r="N36" s="100"/>
      <c r="O36" s="100"/>
      <c r="P36" s="100"/>
      <c r="Q36" s="100"/>
      <c r="R36" s="100"/>
      <c r="S36" s="100"/>
      <c r="T36" s="100"/>
      <c r="U36" s="99"/>
    </row>
    <row r="37" spans="2:21" ht="68.45" customHeight="1">
      <c r="B37" s="98" t="s">
        <v>426</v>
      </c>
      <c r="C37" s="100"/>
      <c r="D37" s="100"/>
      <c r="E37" s="100"/>
      <c r="F37" s="100"/>
      <c r="G37" s="100"/>
      <c r="H37" s="100"/>
      <c r="I37" s="100"/>
      <c r="J37" s="100"/>
      <c r="K37" s="100"/>
      <c r="L37" s="100"/>
      <c r="M37" s="100"/>
      <c r="N37" s="100"/>
      <c r="O37" s="100"/>
      <c r="P37" s="100"/>
      <c r="Q37" s="100"/>
      <c r="R37" s="100"/>
      <c r="S37" s="100"/>
      <c r="T37" s="100"/>
      <c r="U37" s="99"/>
    </row>
    <row r="38" spans="2:21" ht="107.45" customHeight="1">
      <c r="B38" s="98" t="s">
        <v>427</v>
      </c>
      <c r="C38" s="100"/>
      <c r="D38" s="100"/>
      <c r="E38" s="100"/>
      <c r="F38" s="100"/>
      <c r="G38" s="100"/>
      <c r="H38" s="100"/>
      <c r="I38" s="100"/>
      <c r="J38" s="100"/>
      <c r="K38" s="100"/>
      <c r="L38" s="100"/>
      <c r="M38" s="100"/>
      <c r="N38" s="100"/>
      <c r="O38" s="100"/>
      <c r="P38" s="100"/>
      <c r="Q38" s="100"/>
      <c r="R38" s="100"/>
      <c r="S38" s="100"/>
      <c r="T38" s="100"/>
      <c r="U38" s="99"/>
    </row>
    <row r="39" spans="2:21" ht="249.95" customHeight="1">
      <c r="B39" s="98" t="s">
        <v>428</v>
      </c>
      <c r="C39" s="100"/>
      <c r="D39" s="100"/>
      <c r="E39" s="100"/>
      <c r="F39" s="100"/>
      <c r="G39" s="100"/>
      <c r="H39" s="100"/>
      <c r="I39" s="100"/>
      <c r="J39" s="100"/>
      <c r="K39" s="100"/>
      <c r="L39" s="100"/>
      <c r="M39" s="100"/>
      <c r="N39" s="100"/>
      <c r="O39" s="100"/>
      <c r="P39" s="100"/>
      <c r="Q39" s="100"/>
      <c r="R39" s="100"/>
      <c r="S39" s="100"/>
      <c r="T39" s="100"/>
      <c r="U39" s="99"/>
    </row>
    <row r="40" spans="2:21" ht="170.45" customHeight="1">
      <c r="B40" s="98" t="s">
        <v>429</v>
      </c>
      <c r="C40" s="100"/>
      <c r="D40" s="100"/>
      <c r="E40" s="100"/>
      <c r="F40" s="100"/>
      <c r="G40" s="100"/>
      <c r="H40" s="100"/>
      <c r="I40" s="100"/>
      <c r="J40" s="100"/>
      <c r="K40" s="100"/>
      <c r="L40" s="100"/>
      <c r="M40" s="100"/>
      <c r="N40" s="100"/>
      <c r="O40" s="100"/>
      <c r="P40" s="100"/>
      <c r="Q40" s="100"/>
      <c r="R40" s="100"/>
      <c r="S40" s="100"/>
      <c r="T40" s="100"/>
      <c r="U40" s="99"/>
    </row>
    <row r="41" spans="2:21" ht="166.5" customHeight="1">
      <c r="B41" s="98" t="s">
        <v>430</v>
      </c>
      <c r="C41" s="100"/>
      <c r="D41" s="100"/>
      <c r="E41" s="100"/>
      <c r="F41" s="100"/>
      <c r="G41" s="100"/>
      <c r="H41" s="100"/>
      <c r="I41" s="100"/>
      <c r="J41" s="100"/>
      <c r="K41" s="100"/>
      <c r="L41" s="100"/>
      <c r="M41" s="100"/>
      <c r="N41" s="100"/>
      <c r="O41" s="100"/>
      <c r="P41" s="100"/>
      <c r="Q41" s="100"/>
      <c r="R41" s="100"/>
      <c r="S41" s="100"/>
      <c r="T41" s="100"/>
      <c r="U41" s="99"/>
    </row>
    <row r="42" spans="2:21" ht="159.6" customHeight="1">
      <c r="B42" s="98" t="s">
        <v>431</v>
      </c>
      <c r="C42" s="100"/>
      <c r="D42" s="100"/>
      <c r="E42" s="100"/>
      <c r="F42" s="100"/>
      <c r="G42" s="100"/>
      <c r="H42" s="100"/>
      <c r="I42" s="100"/>
      <c r="J42" s="100"/>
      <c r="K42" s="100"/>
      <c r="L42" s="100"/>
      <c r="M42" s="100"/>
      <c r="N42" s="100"/>
      <c r="O42" s="100"/>
      <c r="P42" s="100"/>
      <c r="Q42" s="100"/>
      <c r="R42" s="100"/>
      <c r="S42" s="100"/>
      <c r="T42" s="100"/>
      <c r="U42" s="99"/>
    </row>
    <row r="43" spans="2:21" ht="158.85" customHeight="1">
      <c r="B43" s="98" t="s">
        <v>432</v>
      </c>
      <c r="C43" s="100"/>
      <c r="D43" s="100"/>
      <c r="E43" s="100"/>
      <c r="F43" s="100"/>
      <c r="G43" s="100"/>
      <c r="H43" s="100"/>
      <c r="I43" s="100"/>
      <c r="J43" s="100"/>
      <c r="K43" s="100"/>
      <c r="L43" s="100"/>
      <c r="M43" s="100"/>
      <c r="N43" s="100"/>
      <c r="O43" s="100"/>
      <c r="P43" s="100"/>
      <c r="Q43" s="100"/>
      <c r="R43" s="100"/>
      <c r="S43" s="100"/>
      <c r="T43" s="100"/>
      <c r="U43" s="99"/>
    </row>
    <row r="44" spans="2:21" ht="123.75" customHeight="1">
      <c r="B44" s="98" t="s">
        <v>433</v>
      </c>
      <c r="C44" s="100"/>
      <c r="D44" s="100"/>
      <c r="E44" s="100"/>
      <c r="F44" s="100"/>
      <c r="G44" s="100"/>
      <c r="H44" s="100"/>
      <c r="I44" s="100"/>
      <c r="J44" s="100"/>
      <c r="K44" s="100"/>
      <c r="L44" s="100"/>
      <c r="M44" s="100"/>
      <c r="N44" s="100"/>
      <c r="O44" s="100"/>
      <c r="P44" s="100"/>
      <c r="Q44" s="100"/>
      <c r="R44" s="100"/>
      <c r="S44" s="100"/>
      <c r="T44" s="100"/>
      <c r="U44" s="99"/>
    </row>
    <row r="45" spans="2:21" ht="80.099999999999994" customHeight="1">
      <c r="B45" s="98" t="s">
        <v>434</v>
      </c>
      <c r="C45" s="100"/>
      <c r="D45" s="100"/>
      <c r="E45" s="100"/>
      <c r="F45" s="100"/>
      <c r="G45" s="100"/>
      <c r="H45" s="100"/>
      <c r="I45" s="100"/>
      <c r="J45" s="100"/>
      <c r="K45" s="100"/>
      <c r="L45" s="100"/>
      <c r="M45" s="100"/>
      <c r="N45" s="100"/>
      <c r="O45" s="100"/>
      <c r="P45" s="100"/>
      <c r="Q45" s="100"/>
      <c r="R45" s="100"/>
      <c r="S45" s="100"/>
      <c r="T45" s="100"/>
      <c r="U45" s="99"/>
    </row>
    <row r="46" spans="2:21" ht="85.35" customHeight="1">
      <c r="B46" s="98" t="s">
        <v>435</v>
      </c>
      <c r="C46" s="100"/>
      <c r="D46" s="100"/>
      <c r="E46" s="100"/>
      <c r="F46" s="100"/>
      <c r="G46" s="100"/>
      <c r="H46" s="100"/>
      <c r="I46" s="100"/>
      <c r="J46" s="100"/>
      <c r="K46" s="100"/>
      <c r="L46" s="100"/>
      <c r="M46" s="100"/>
      <c r="N46" s="100"/>
      <c r="O46" s="100"/>
      <c r="P46" s="100"/>
      <c r="Q46" s="100"/>
      <c r="R46" s="100"/>
      <c r="S46" s="100"/>
      <c r="T46" s="100"/>
      <c r="U46" s="99"/>
    </row>
    <row r="47" spans="2:21" ht="118.7" customHeight="1" thickBot="1">
      <c r="B47" s="101" t="s">
        <v>436</v>
      </c>
      <c r="C47" s="103"/>
      <c r="D47" s="103"/>
      <c r="E47" s="103"/>
      <c r="F47" s="103"/>
      <c r="G47" s="103"/>
      <c r="H47" s="103"/>
      <c r="I47" s="103"/>
      <c r="J47" s="103"/>
      <c r="K47" s="103"/>
      <c r="L47" s="103"/>
      <c r="M47" s="103"/>
      <c r="N47" s="103"/>
      <c r="O47" s="103"/>
      <c r="P47" s="103"/>
      <c r="Q47" s="103"/>
      <c r="R47" s="103"/>
      <c r="S47" s="103"/>
      <c r="T47" s="103"/>
      <c r="U47" s="102"/>
    </row>
  </sheetData>
  <mergeCells count="84">
    <mergeCell ref="B42:U42"/>
    <mergeCell ref="B43:U43"/>
    <mergeCell ref="B44:U44"/>
    <mergeCell ref="B45:U45"/>
    <mergeCell ref="B46:U46"/>
    <mergeCell ref="B47:U47"/>
    <mergeCell ref="B36:U36"/>
    <mergeCell ref="B37:U37"/>
    <mergeCell ref="B38:U38"/>
    <mergeCell ref="B39:U39"/>
    <mergeCell ref="B40:U40"/>
    <mergeCell ref="B41:U41"/>
    <mergeCell ref="B29:D29"/>
    <mergeCell ref="B30:D30"/>
    <mergeCell ref="B32:U32"/>
    <mergeCell ref="B33:U33"/>
    <mergeCell ref="B34:U34"/>
    <mergeCell ref="B35:U35"/>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498</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437</v>
      </c>
      <c r="D4" s="19" t="s">
        <v>438</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19</v>
      </c>
      <c r="L6" s="29"/>
      <c r="M6" s="29"/>
      <c r="N6" s="31"/>
      <c r="O6" s="32" t="s">
        <v>20</v>
      </c>
      <c r="P6" s="29" t="s">
        <v>21</v>
      </c>
      <c r="Q6" s="29"/>
      <c r="R6" s="33"/>
      <c r="S6" s="32" t="s">
        <v>22</v>
      </c>
      <c r="T6" s="29" t="s">
        <v>119</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c r="A11" s="60"/>
      <c r="B11" s="61" t="s">
        <v>38</v>
      </c>
      <c r="C11" s="62" t="s">
        <v>439</v>
      </c>
      <c r="D11" s="62"/>
      <c r="E11" s="62"/>
      <c r="F11" s="62"/>
      <c r="G11" s="62"/>
      <c r="H11" s="62"/>
      <c r="I11" s="62" t="s">
        <v>440</v>
      </c>
      <c r="J11" s="62"/>
      <c r="K11" s="62"/>
      <c r="L11" s="62" t="s">
        <v>51</v>
      </c>
      <c r="M11" s="62"/>
      <c r="N11" s="62"/>
      <c r="O11" s="62"/>
      <c r="P11" s="63" t="s">
        <v>52</v>
      </c>
      <c r="Q11" s="63" t="s">
        <v>43</v>
      </c>
      <c r="R11" s="104">
        <v>79.3</v>
      </c>
      <c r="S11" s="104" t="s">
        <v>44</v>
      </c>
      <c r="T11" s="104" t="s">
        <v>44</v>
      </c>
      <c r="U11" s="64" t="str">
        <f>IF(ISERR(T11/S11*100),"N/A",T11/S11*100)</f>
        <v>N/A</v>
      </c>
    </row>
    <row r="12" spans="1:34" ht="75" customHeight="1" thickTop="1">
      <c r="A12" s="60"/>
      <c r="B12" s="61" t="s">
        <v>53</v>
      </c>
      <c r="C12" s="62" t="s">
        <v>441</v>
      </c>
      <c r="D12" s="62"/>
      <c r="E12" s="62"/>
      <c r="F12" s="62"/>
      <c r="G12" s="62"/>
      <c r="H12" s="62"/>
      <c r="I12" s="62" t="s">
        <v>442</v>
      </c>
      <c r="J12" s="62"/>
      <c r="K12" s="62"/>
      <c r="L12" s="62" t="s">
        <v>443</v>
      </c>
      <c r="M12" s="62"/>
      <c r="N12" s="62"/>
      <c r="O12" s="62"/>
      <c r="P12" s="63" t="s">
        <v>444</v>
      </c>
      <c r="Q12" s="63" t="s">
        <v>43</v>
      </c>
      <c r="R12" s="63">
        <v>0.69</v>
      </c>
      <c r="S12" s="63" t="s">
        <v>44</v>
      </c>
      <c r="T12" s="63" t="s">
        <v>44</v>
      </c>
      <c r="U12" s="64" t="str">
        <f>IF(ISERR(T12/S12*100),"N/A",T12/S12*100)</f>
        <v>N/A</v>
      </c>
    </row>
    <row r="13" spans="1:34" ht="75" customHeight="1" thickBot="1">
      <c r="A13" s="60"/>
      <c r="B13" s="65" t="s">
        <v>45</v>
      </c>
      <c r="C13" s="66" t="s">
        <v>45</v>
      </c>
      <c r="D13" s="66"/>
      <c r="E13" s="66"/>
      <c r="F13" s="66"/>
      <c r="G13" s="66"/>
      <c r="H13" s="66"/>
      <c r="I13" s="66" t="s">
        <v>445</v>
      </c>
      <c r="J13" s="66"/>
      <c r="K13" s="66"/>
      <c r="L13" s="66" t="s">
        <v>446</v>
      </c>
      <c r="M13" s="66"/>
      <c r="N13" s="66"/>
      <c r="O13" s="66"/>
      <c r="P13" s="67" t="s">
        <v>447</v>
      </c>
      <c r="Q13" s="67" t="s">
        <v>43</v>
      </c>
      <c r="R13" s="67">
        <v>0.93</v>
      </c>
      <c r="S13" s="67" t="s">
        <v>44</v>
      </c>
      <c r="T13" s="67" t="s">
        <v>44</v>
      </c>
      <c r="U13" s="68" t="str">
        <f>IF(ISERR(T13/S13*100),"N/A",T13/S13*100)</f>
        <v>N/A</v>
      </c>
    </row>
    <row r="14" spans="1:34" ht="75" customHeight="1" thickTop="1" thickBot="1">
      <c r="A14" s="60"/>
      <c r="B14" s="61" t="s">
        <v>63</v>
      </c>
      <c r="C14" s="62" t="s">
        <v>448</v>
      </c>
      <c r="D14" s="62"/>
      <c r="E14" s="62"/>
      <c r="F14" s="62"/>
      <c r="G14" s="62"/>
      <c r="H14" s="62"/>
      <c r="I14" s="62" t="s">
        <v>449</v>
      </c>
      <c r="J14" s="62"/>
      <c r="K14" s="62"/>
      <c r="L14" s="62" t="s">
        <v>450</v>
      </c>
      <c r="M14" s="62"/>
      <c r="N14" s="62"/>
      <c r="O14" s="62"/>
      <c r="P14" s="63" t="s">
        <v>451</v>
      </c>
      <c r="Q14" s="63" t="s">
        <v>203</v>
      </c>
      <c r="R14" s="63">
        <v>100</v>
      </c>
      <c r="S14" s="63">
        <v>100</v>
      </c>
      <c r="T14" s="63">
        <v>10</v>
      </c>
      <c r="U14" s="64">
        <f>IF(ISERR(T14/S14*100),"N/A",T14/S14*100)</f>
        <v>10</v>
      </c>
    </row>
    <row r="15" spans="1:34" ht="75" customHeight="1" thickTop="1" thickBot="1">
      <c r="A15" s="60"/>
      <c r="B15" s="61" t="s">
        <v>79</v>
      </c>
      <c r="C15" s="62" t="s">
        <v>452</v>
      </c>
      <c r="D15" s="62"/>
      <c r="E15" s="62"/>
      <c r="F15" s="62"/>
      <c r="G15" s="62"/>
      <c r="H15" s="62"/>
      <c r="I15" s="62" t="s">
        <v>453</v>
      </c>
      <c r="J15" s="62"/>
      <c r="K15" s="62"/>
      <c r="L15" s="62" t="s">
        <v>454</v>
      </c>
      <c r="M15" s="62"/>
      <c r="N15" s="62"/>
      <c r="O15" s="62"/>
      <c r="P15" s="63" t="s">
        <v>60</v>
      </c>
      <c r="Q15" s="63" t="s">
        <v>203</v>
      </c>
      <c r="R15" s="63">
        <v>100</v>
      </c>
      <c r="S15" s="63">
        <v>100</v>
      </c>
      <c r="T15" s="63">
        <v>49.1</v>
      </c>
      <c r="U15" s="64">
        <f>IF(ISERR(T15/S15*100),"N/A",T15/S15*100)</f>
        <v>49.1</v>
      </c>
    </row>
    <row r="16" spans="1:34" ht="22.5" customHeight="1" thickTop="1" thickBot="1">
      <c r="B16" s="13" t="s">
        <v>90</v>
      </c>
      <c r="C16" s="14"/>
      <c r="D16" s="14"/>
      <c r="E16" s="14"/>
      <c r="F16" s="14"/>
      <c r="G16" s="14"/>
      <c r="H16" s="15"/>
      <c r="I16" s="15"/>
      <c r="J16" s="15"/>
      <c r="K16" s="15"/>
      <c r="L16" s="15"/>
      <c r="M16" s="15"/>
      <c r="N16" s="15"/>
      <c r="O16" s="15"/>
      <c r="P16" s="15"/>
      <c r="Q16" s="15"/>
      <c r="R16" s="15"/>
      <c r="S16" s="15"/>
      <c r="T16" s="15"/>
      <c r="U16" s="16"/>
      <c r="V16" s="70"/>
    </row>
    <row r="17" spans="2:21" ht="26.25" customHeight="1" thickTop="1">
      <c r="B17" s="71"/>
      <c r="C17" s="72"/>
      <c r="D17" s="72"/>
      <c r="E17" s="72"/>
      <c r="F17" s="72"/>
      <c r="G17" s="72"/>
      <c r="H17" s="73"/>
      <c r="I17" s="73"/>
      <c r="J17" s="73"/>
      <c r="K17" s="73"/>
      <c r="L17" s="73"/>
      <c r="M17" s="73"/>
      <c r="N17" s="73"/>
      <c r="O17" s="73"/>
      <c r="P17" s="74"/>
      <c r="Q17" s="75"/>
      <c r="R17" s="76" t="s">
        <v>91</v>
      </c>
      <c r="S17" s="44" t="s">
        <v>92</v>
      </c>
      <c r="T17" s="76" t="s">
        <v>93</v>
      </c>
      <c r="U17" s="44" t="s">
        <v>94</v>
      </c>
    </row>
    <row r="18" spans="2:21" ht="26.25" customHeight="1" thickBot="1">
      <c r="B18" s="77"/>
      <c r="C18" s="78"/>
      <c r="D18" s="78"/>
      <c r="E18" s="78"/>
      <c r="F18" s="78"/>
      <c r="G18" s="78"/>
      <c r="H18" s="79"/>
      <c r="I18" s="79"/>
      <c r="J18" s="79"/>
      <c r="K18" s="79"/>
      <c r="L18" s="79"/>
      <c r="M18" s="79"/>
      <c r="N18" s="79"/>
      <c r="O18" s="79"/>
      <c r="P18" s="80"/>
      <c r="Q18" s="81"/>
      <c r="R18" s="82" t="s">
        <v>95</v>
      </c>
      <c r="S18" s="81" t="s">
        <v>95</v>
      </c>
      <c r="T18" s="81" t="s">
        <v>95</v>
      </c>
      <c r="U18" s="81" t="s">
        <v>96</v>
      </c>
    </row>
    <row r="19" spans="2:21" ht="13.5" customHeight="1" thickBot="1">
      <c r="B19" s="83" t="s">
        <v>97</v>
      </c>
      <c r="C19" s="84"/>
      <c r="D19" s="84"/>
      <c r="E19" s="85"/>
      <c r="F19" s="85"/>
      <c r="G19" s="85"/>
      <c r="H19" s="86"/>
      <c r="I19" s="86"/>
      <c r="J19" s="86"/>
      <c r="K19" s="86"/>
      <c r="L19" s="86"/>
      <c r="M19" s="86"/>
      <c r="N19" s="86"/>
      <c r="O19" s="86"/>
      <c r="P19" s="87"/>
      <c r="Q19" s="87"/>
      <c r="R19" s="88" t="str">
        <f t="shared" ref="R19:T20" si="0">"N/D"</f>
        <v>N/D</v>
      </c>
      <c r="S19" s="88" t="str">
        <f t="shared" si="0"/>
        <v>N/D</v>
      </c>
      <c r="T19" s="88" t="str">
        <f t="shared" si="0"/>
        <v>N/D</v>
      </c>
      <c r="U19" s="89" t="str">
        <f>+IF(ISERR(T19/S19*100),"N/A",T19/S19*100)</f>
        <v>N/A</v>
      </c>
    </row>
    <row r="20" spans="2:21" ht="13.5" customHeight="1" thickBot="1">
      <c r="B20" s="90" t="s">
        <v>98</v>
      </c>
      <c r="C20" s="91"/>
      <c r="D20" s="91"/>
      <c r="E20" s="92"/>
      <c r="F20" s="92"/>
      <c r="G20" s="92"/>
      <c r="H20" s="93"/>
      <c r="I20" s="93"/>
      <c r="J20" s="93"/>
      <c r="K20" s="93"/>
      <c r="L20" s="93"/>
      <c r="M20" s="93"/>
      <c r="N20" s="93"/>
      <c r="O20" s="93"/>
      <c r="P20" s="94"/>
      <c r="Q20" s="94"/>
      <c r="R20" s="88" t="str">
        <f t="shared" si="0"/>
        <v>N/D</v>
      </c>
      <c r="S20" s="88" t="str">
        <f t="shared" si="0"/>
        <v>N/D</v>
      </c>
      <c r="T20" s="88" t="str">
        <f t="shared" si="0"/>
        <v>N/D</v>
      </c>
      <c r="U20" s="89" t="str">
        <f>+IF(ISERR(T20/S20*100),"N/A",T20/S20*100)</f>
        <v>N/A</v>
      </c>
    </row>
    <row r="21" spans="2:21" ht="14.85" customHeight="1" thickTop="1" thickBot="1">
      <c r="B21" s="13" t="s">
        <v>99</v>
      </c>
      <c r="C21" s="14"/>
      <c r="D21" s="14"/>
      <c r="E21" s="14"/>
      <c r="F21" s="14"/>
      <c r="G21" s="14"/>
      <c r="H21" s="15"/>
      <c r="I21" s="15"/>
      <c r="J21" s="15"/>
      <c r="K21" s="15"/>
      <c r="L21" s="15"/>
      <c r="M21" s="15"/>
      <c r="N21" s="15"/>
      <c r="O21" s="15"/>
      <c r="P21" s="15"/>
      <c r="Q21" s="15"/>
      <c r="R21" s="15"/>
      <c r="S21" s="15"/>
      <c r="T21" s="15"/>
      <c r="U21" s="16"/>
    </row>
    <row r="22" spans="2:21" ht="44.25" customHeight="1" thickTop="1">
      <c r="B22" s="95" t="s">
        <v>100</v>
      </c>
      <c r="C22" s="97"/>
      <c r="D22" s="97"/>
      <c r="E22" s="97"/>
      <c r="F22" s="97"/>
      <c r="G22" s="97"/>
      <c r="H22" s="97"/>
      <c r="I22" s="97"/>
      <c r="J22" s="97"/>
      <c r="K22" s="97"/>
      <c r="L22" s="97"/>
      <c r="M22" s="97"/>
      <c r="N22" s="97"/>
      <c r="O22" s="97"/>
      <c r="P22" s="97"/>
      <c r="Q22" s="97"/>
      <c r="R22" s="97"/>
      <c r="S22" s="97"/>
      <c r="T22" s="97"/>
      <c r="U22" s="96"/>
    </row>
    <row r="23" spans="2:21" ht="34.5" customHeight="1">
      <c r="B23" s="98" t="s">
        <v>455</v>
      </c>
      <c r="C23" s="100"/>
      <c r="D23" s="100"/>
      <c r="E23" s="100"/>
      <c r="F23" s="100"/>
      <c r="G23" s="100"/>
      <c r="H23" s="100"/>
      <c r="I23" s="100"/>
      <c r="J23" s="100"/>
      <c r="K23" s="100"/>
      <c r="L23" s="100"/>
      <c r="M23" s="100"/>
      <c r="N23" s="100"/>
      <c r="O23" s="100"/>
      <c r="P23" s="100"/>
      <c r="Q23" s="100"/>
      <c r="R23" s="100"/>
      <c r="S23" s="100"/>
      <c r="T23" s="100"/>
      <c r="U23" s="99"/>
    </row>
    <row r="24" spans="2:21" ht="34.5" customHeight="1">
      <c r="B24" s="98" t="s">
        <v>456</v>
      </c>
      <c r="C24" s="100"/>
      <c r="D24" s="100"/>
      <c r="E24" s="100"/>
      <c r="F24" s="100"/>
      <c r="G24" s="100"/>
      <c r="H24" s="100"/>
      <c r="I24" s="100"/>
      <c r="J24" s="100"/>
      <c r="K24" s="100"/>
      <c r="L24" s="100"/>
      <c r="M24" s="100"/>
      <c r="N24" s="100"/>
      <c r="O24" s="100"/>
      <c r="P24" s="100"/>
      <c r="Q24" s="100"/>
      <c r="R24" s="100"/>
      <c r="S24" s="100"/>
      <c r="T24" s="100"/>
      <c r="U24" s="99"/>
    </row>
    <row r="25" spans="2:21" ht="34.5" customHeight="1">
      <c r="B25" s="98" t="s">
        <v>457</v>
      </c>
      <c r="C25" s="100"/>
      <c r="D25" s="100"/>
      <c r="E25" s="100"/>
      <c r="F25" s="100"/>
      <c r="G25" s="100"/>
      <c r="H25" s="100"/>
      <c r="I25" s="100"/>
      <c r="J25" s="100"/>
      <c r="K25" s="100"/>
      <c r="L25" s="100"/>
      <c r="M25" s="100"/>
      <c r="N25" s="100"/>
      <c r="O25" s="100"/>
      <c r="P25" s="100"/>
      <c r="Q25" s="100"/>
      <c r="R25" s="100"/>
      <c r="S25" s="100"/>
      <c r="T25" s="100"/>
      <c r="U25" s="99"/>
    </row>
    <row r="26" spans="2:21" ht="30.95" customHeight="1">
      <c r="B26" s="98" t="s">
        <v>458</v>
      </c>
      <c r="C26" s="100"/>
      <c r="D26" s="100"/>
      <c r="E26" s="100"/>
      <c r="F26" s="100"/>
      <c r="G26" s="100"/>
      <c r="H26" s="100"/>
      <c r="I26" s="100"/>
      <c r="J26" s="100"/>
      <c r="K26" s="100"/>
      <c r="L26" s="100"/>
      <c r="M26" s="100"/>
      <c r="N26" s="100"/>
      <c r="O26" s="100"/>
      <c r="P26" s="100"/>
      <c r="Q26" s="100"/>
      <c r="R26" s="100"/>
      <c r="S26" s="100"/>
      <c r="T26" s="100"/>
      <c r="U26" s="99"/>
    </row>
    <row r="27" spans="2:21" ht="34.35" customHeight="1" thickBot="1">
      <c r="B27" s="101" t="s">
        <v>459</v>
      </c>
      <c r="C27" s="103"/>
      <c r="D27" s="103"/>
      <c r="E27" s="103"/>
      <c r="F27" s="103"/>
      <c r="G27" s="103"/>
      <c r="H27" s="103"/>
      <c r="I27" s="103"/>
      <c r="J27" s="103"/>
      <c r="K27" s="103"/>
      <c r="L27" s="103"/>
      <c r="M27" s="103"/>
      <c r="N27" s="103"/>
      <c r="O27" s="103"/>
      <c r="P27" s="103"/>
      <c r="Q27" s="103"/>
      <c r="R27" s="103"/>
      <c r="S27" s="103"/>
      <c r="T27" s="103"/>
      <c r="U27" s="102"/>
    </row>
  </sheetData>
  <mergeCells count="44">
    <mergeCell ref="B26:U26"/>
    <mergeCell ref="B27:U27"/>
    <mergeCell ref="B19:D19"/>
    <mergeCell ref="B20:D20"/>
    <mergeCell ref="B22:U22"/>
    <mergeCell ref="B23:U23"/>
    <mergeCell ref="B24:U24"/>
    <mergeCell ref="B25:U25"/>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20</vt:i4>
      </vt:variant>
    </vt:vector>
  </HeadingPairs>
  <TitlesOfParts>
    <vt:vector size="30" baseType="lpstr">
      <vt:lpstr>Portada</vt:lpstr>
      <vt:lpstr>50 E001</vt:lpstr>
      <vt:lpstr>50 E003</vt:lpstr>
      <vt:lpstr>50 E004</vt:lpstr>
      <vt:lpstr>50 E006</vt:lpstr>
      <vt:lpstr>50 E007</vt:lpstr>
      <vt:lpstr>50 E011</vt:lpstr>
      <vt:lpstr>50 E012</vt:lpstr>
      <vt:lpstr>50 K012</vt:lpstr>
      <vt:lpstr>50 K029</vt:lpstr>
      <vt:lpstr>'50 E001'!Área_de_impresión</vt:lpstr>
      <vt:lpstr>'50 E003'!Área_de_impresión</vt:lpstr>
      <vt:lpstr>'50 E004'!Área_de_impresión</vt:lpstr>
      <vt:lpstr>'50 E006'!Área_de_impresión</vt:lpstr>
      <vt:lpstr>'50 E007'!Área_de_impresión</vt:lpstr>
      <vt:lpstr>'50 E011'!Área_de_impresión</vt:lpstr>
      <vt:lpstr>'50 E012'!Área_de_impresión</vt:lpstr>
      <vt:lpstr>'50 K012'!Área_de_impresión</vt:lpstr>
      <vt:lpstr>'50 K029'!Área_de_impresión</vt:lpstr>
      <vt:lpstr>Portada!Área_de_impresión</vt:lpstr>
      <vt:lpstr>'50 E001'!Títulos_a_imprimir</vt:lpstr>
      <vt:lpstr>'50 E003'!Títulos_a_imprimir</vt:lpstr>
      <vt:lpstr>'50 E004'!Títulos_a_imprimir</vt:lpstr>
      <vt:lpstr>'50 E006'!Títulos_a_imprimir</vt:lpstr>
      <vt:lpstr>'50 E007'!Títulos_a_imprimir</vt:lpstr>
      <vt:lpstr>'50 E011'!Títulos_a_imprimir</vt:lpstr>
      <vt:lpstr>'50 E012'!Títulos_a_imprimir</vt:lpstr>
      <vt:lpstr>'50 K012'!Títulos_a_imprimir</vt:lpstr>
      <vt:lpstr>'50 K029'!Títulos_a_imprimir</vt:lpstr>
      <vt:lpstr>Portada!Títulos_a_imprimir</vt:lpstr>
    </vt:vector>
  </TitlesOfParts>
  <Company>SHCP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José Luis Segura Luna</cp:lastModifiedBy>
  <cp:lastPrinted>2009-03-26T01:46:20Z</cp:lastPrinted>
  <dcterms:created xsi:type="dcterms:W3CDTF">2009-03-25T01:44:41Z</dcterms:created>
  <dcterms:modified xsi:type="dcterms:W3CDTF">2022-02-11T23:30:52Z</dcterms:modified>
</cp:coreProperties>
</file>