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EGIS\Documents\Pagina IMSS Información Financiera Programatica\"/>
    </mc:Choice>
  </mc:AlternateContent>
  <xr:revisionPtr revIDLastSave="0" documentId="13_ncr:40009_{D188480B-F312-4D90-B6A2-0A074ED2CC3C}" xr6:coauthVersionLast="45" xr6:coauthVersionMax="45" xr10:uidLastSave="{00000000-0000-0000-0000-000000000000}"/>
  <bookViews>
    <workbookView xWindow="-120" yWindow="-120" windowWidth="20730" windowHeight="11160" tabRatio="667"/>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E006'!$B$2:$U$37</definedName>
    <definedName name="_xlnm.Print_Area" localSheetId="5">'50 E007'!$B$2:$U$37</definedName>
    <definedName name="_xlnm.Print_Area" localSheetId="6">'50 E011'!$B$2:$U$59</definedName>
    <definedName name="_xlnm.Print_Area" localSheetId="7">'50 E012'!$B$2:$U$51</definedName>
    <definedName name="_xlnm.Print_Area" localSheetId="8">'50 K012'!$B$2:$U$33</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workbook>
</file>

<file path=xl/calcChain.xml><?xml version="1.0" encoding="utf-8"?>
<calcChain xmlns="http://schemas.openxmlformats.org/spreadsheetml/2006/main">
  <c r="T24" i="10" l="1"/>
  <c r="U24" i="10" s="1"/>
  <c r="S24" i="10"/>
  <c r="R24" i="10"/>
  <c r="T23" i="10"/>
  <c r="U23" i="10" s="1"/>
  <c r="S23" i="10"/>
  <c r="R23" i="10"/>
  <c r="U19" i="10"/>
  <c r="U18" i="10"/>
  <c r="U17" i="10"/>
  <c r="U16" i="10"/>
  <c r="U15" i="10"/>
  <c r="U14" i="10"/>
  <c r="U13" i="10"/>
  <c r="U12" i="10"/>
  <c r="U11" i="10"/>
  <c r="T21" i="9"/>
  <c r="U21" i="9" s="1"/>
  <c r="S21" i="9"/>
  <c r="R21" i="9"/>
  <c r="T20" i="9"/>
  <c r="U20" i="9" s="1"/>
  <c r="S20" i="9"/>
  <c r="R20" i="9"/>
  <c r="U16" i="9"/>
  <c r="U15" i="9"/>
  <c r="U14" i="9"/>
  <c r="U13" i="9"/>
  <c r="U12" i="9"/>
  <c r="U11" i="9"/>
  <c r="U30" i="8"/>
  <c r="T30" i="8"/>
  <c r="S30" i="8"/>
  <c r="R30" i="8"/>
  <c r="U29" i="8"/>
  <c r="T29" i="8"/>
  <c r="S29" i="8"/>
  <c r="R29" i="8"/>
  <c r="U25" i="8"/>
  <c r="U24" i="8"/>
  <c r="U23" i="8"/>
  <c r="U22" i="8"/>
  <c r="U21" i="8"/>
  <c r="U20" i="8"/>
  <c r="U19" i="8"/>
  <c r="U18" i="8"/>
  <c r="U17" i="8"/>
  <c r="U16" i="8"/>
  <c r="U15" i="8"/>
  <c r="U14" i="8"/>
  <c r="U13" i="8"/>
  <c r="U12" i="8"/>
  <c r="U11" i="8"/>
  <c r="T34" i="7"/>
  <c r="U34" i="7" s="1"/>
  <c r="S34" i="7"/>
  <c r="R34" i="7"/>
  <c r="T33" i="7"/>
  <c r="U33" i="7" s="1"/>
  <c r="S33" i="7"/>
  <c r="R33" i="7"/>
  <c r="U29" i="7"/>
  <c r="U28" i="7"/>
  <c r="U27" i="7"/>
  <c r="U26" i="7"/>
  <c r="U25" i="7"/>
  <c r="U24" i="7"/>
  <c r="U23" i="7"/>
  <c r="U22" i="7"/>
  <c r="U21" i="7"/>
  <c r="U20" i="7"/>
  <c r="U19" i="7"/>
  <c r="U18" i="7"/>
  <c r="U17" i="7"/>
  <c r="U16" i="7"/>
  <c r="U15" i="7"/>
  <c r="U14" i="7"/>
  <c r="U13" i="7"/>
  <c r="U12" i="7"/>
  <c r="U11" i="7"/>
  <c r="T23" i="6"/>
  <c r="U23" i="6" s="1"/>
  <c r="S23" i="6"/>
  <c r="R23" i="6"/>
  <c r="T22" i="6"/>
  <c r="U22" i="6" s="1"/>
  <c r="S22" i="6"/>
  <c r="R22" i="6"/>
  <c r="U18" i="6"/>
  <c r="U17" i="6"/>
  <c r="U16" i="6"/>
  <c r="U15" i="6"/>
  <c r="U14" i="6"/>
  <c r="U13" i="6"/>
  <c r="U12" i="6"/>
  <c r="U11" i="6"/>
  <c r="T23" i="5"/>
  <c r="U23" i="5" s="1"/>
  <c r="S23" i="5"/>
  <c r="R23" i="5"/>
  <c r="T22" i="5"/>
  <c r="U22" i="5" s="1"/>
  <c r="S22" i="5"/>
  <c r="R22" i="5"/>
  <c r="U18" i="5"/>
  <c r="U17" i="5"/>
  <c r="U16" i="5"/>
  <c r="U15" i="5"/>
  <c r="U14" i="5"/>
  <c r="U13" i="5"/>
  <c r="U12" i="5"/>
  <c r="U11" i="5"/>
  <c r="T23" i="4"/>
  <c r="U23" i="4" s="1"/>
  <c r="S23" i="4"/>
  <c r="R23" i="4"/>
  <c r="T22" i="4"/>
  <c r="U22" i="4" s="1"/>
  <c r="S22" i="4"/>
  <c r="R22" i="4"/>
  <c r="U18" i="4"/>
  <c r="U17" i="4"/>
  <c r="U16" i="4"/>
  <c r="U15" i="4"/>
  <c r="U14" i="4"/>
  <c r="U13" i="4"/>
  <c r="U12" i="4"/>
  <c r="U11" i="4"/>
  <c r="T28" i="3"/>
  <c r="U28" i="3" s="1"/>
  <c r="S28" i="3"/>
  <c r="R28" i="3"/>
  <c r="T27" i="3"/>
  <c r="U27" i="3" s="1"/>
  <c r="S27" i="3"/>
  <c r="R27" i="3"/>
  <c r="U23" i="3"/>
  <c r="U22" i="3"/>
  <c r="U21" i="3"/>
  <c r="U20" i="3"/>
  <c r="U19" i="3"/>
  <c r="U18" i="3"/>
  <c r="U17" i="3"/>
  <c r="U16" i="3"/>
  <c r="U15" i="3"/>
  <c r="U14" i="3"/>
  <c r="U13" i="3"/>
  <c r="U12" i="3"/>
  <c r="U11" i="3"/>
  <c r="T31" i="2"/>
  <c r="U31" i="2" s="1"/>
  <c r="S31" i="2"/>
  <c r="R31" i="2"/>
  <c r="T30" i="2"/>
  <c r="U30" i="2" s="1"/>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<sst xmlns="http://schemas.openxmlformats.org/spreadsheetml/2006/main" count="1218" uniqueCount="504">
  <si>
    <t xml:space="preserve">    Segundo Trimestre 2020</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</si>
  <si>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</si>
  <si>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</si>
  <si>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</si>
  <si>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Segundo Trimestre 2020</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</si>
  <si>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</si>
  <si>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</si>
  <si>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</si>
  <si>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</si>
  <si>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</si>
  <si>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</si>
  <si>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</si>
  <si>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</si>
  <si>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</si>
  <si>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</si>
  <si>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</si>
  <si>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</si>
  <si>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</si>
  <si>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</si>
  <si>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</si>
  <si>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</si>
  <si>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</si>
  <si>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</si>
  <si>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</si>
  <si>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</si>
  <si>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</si>
  <si>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</si>
  <si>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</si>
  <si>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</si>
  <si>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</si>
  <si>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</si>
  <si>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</si>
  <si>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</si>
  <si>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</si>
  <si>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</si>
  <si>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</si>
  <si>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</si>
  <si>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</si>
  <si>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</si>
  <si>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</si>
  <si>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</si>
  <si>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</si>
  <si>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t>Tasa</t>
  </si>
  <si>
    <t>Estratégico-Eficacia-Anual</t>
  </si>
  <si>
    <t>N/A</t>
  </si>
  <si>
    <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</si>
  <si>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</si>
  <si>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</si>
  <si>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</si>
  <si>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</si>
  <si>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</si>
  <si>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</si>
  <si>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</si>
  <si>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Propósito</t>
  </si>
  <si>
    <t>En la población derechohabiente del IMSS se reducen la morbilidad y mortalidad por enfermedades prevenibles y los embarazos de alto riesgo.</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</si>
  <si>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</si>
  <si>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</si>
  <si>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</si>
  <si>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</si>
  <si>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</si>
  <si>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</si>
  <si>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</si>
  <si>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</si>
  <si>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Componente</t>
  </si>
  <si>
    <t>A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</si>
  <si>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</si>
  <si>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</si>
  <si>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Estratégico-Eficacia-Semestral</t>
  </si>
  <si>
    <t>B Acciones preventivas proporcionadas</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</si>
  <si>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</si>
  <si>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</si>
  <si>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</si>
  <si>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</si>
  <si>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</si>
  <si>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</si>
  <si>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</si>
  <si>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</si>
  <si>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</si>
  <si>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</si>
  <si>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</si>
  <si>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</si>
  <si>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</si>
  <si>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</si>
  <si>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</si>
  <si>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B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</si>
  <si>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</si>
  <si>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</si>
  <si>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B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</si>
  <si>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</si>
  <si>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</si>
  <si>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</si>
  <si>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</si>
  <si>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</si>
  <si>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</si>
  <si>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</si>
  <si>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</si>
  <si>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</si>
  <si>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</si>
  <si>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</si>
  <si>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</si>
  <si>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</si>
  <si>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</si>
  <si>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</si>
  <si>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</si>
  <si>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Tasa de mortalidad por cáncer cérvico uterino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</si>
  <si>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</si>
  <si>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</si>
  <si>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</si>
  <si>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Logro de Aceptantes de primera vez de Métodos Anticonceptivos, en relación con la meta programada en Consulta Externa de Medicina Familiar
</t>
    </r>
    <r>
      <rPr>
        <sz val="10"/>
        <rFont val="Soberana Sans"/>
        <family val="2"/>
      </rPr>
      <t xml:space="preserve"> Causa : Información estimada al mes de junio de 2020, con base en información al mes de abril de 2020.     Se muestra un descenso importante en la meta estimada de 90.08 alcanzando 34.8 las variables probables identificadas son un disminución de las acciones de comunicación educativa y consejería, la baja asistencia de la población a las unidades médicas para anticoncepción ambas derivadas de la pandemia COVID-19 y el subregistro en los sistemas de información que afecta las cifras totales de aceptantes u egresos impactando en el desempeño del indicador. Efecto: La disminución en las acciones de consejería y comunicación educativa  y la poca asistencia a las unidades médicas por servicios de planificación familiar impactan en una reducción en el número de aceptantes de métodos anticonceptivos.  Otros Motivos:</t>
    </r>
  </si>
  <si>
    <r>
      <t xml:space="preserve">Cobertura de detección de cáncer cérvico uterino a través de citología cervical en mujeres de 25 a 64 años
</t>
    </r>
    <r>
      <rPr>
        <sz val="10"/>
        <rFont val="Soberana Sans"/>
        <family val="2"/>
      </rPr>
      <t xml:space="preserve"> Causa : Información estimada  al mes de junio de 2020, con base en el comportamiento observado de mayo del mismo año.  La cobertura estimada  fue de 7.54%, cifra por debajo de la meta establecida para enero - junio de 2020  (13.5%). Los factores que influyeron para obtener estos resultados fueron:  -Falta de envío por el equipo de salud de mujeres derechohabientes a su Chequeo PREVENIMSS  -Reducción de la atención PREVENTIVA por la epidemia de COVID-19. - Alta rotación de personal de enfermería que realiza la detecció Efecto: Con el logro obtenido, fue posible identificar aproximadamente a  46,632 casos sospechosos de padecer esta enfermedad. Otros Motivos:La información al mes de mayo de 2020 fue:  Numero de detecciones: 771,731  Población de 25 a 64 años: 12,941,920  Cobertura: 6.0 </t>
    </r>
  </si>
  <si>
    <r>
      <t xml:space="preserve">Cobertura de detección de primera vez de diabetes mellitus en población derechohabiente de 20 años y más
</t>
    </r>
    <r>
      <rPr>
        <sz val="10"/>
        <rFont val="Soberana Sans"/>
        <family val="2"/>
      </rPr>
      <t xml:space="preserve"> Causa : Información estimada al mes de junio con base al mes de mayo de 2020.    La cobertura alcanzada fue  7.76%, cifra inferior de la meta establecida para el mes de junio  (16.5%)   Los factores que influyeron para obtener estos resultados fueron:  - Retraso en la adquisición de insumos para la detección.  - Derivado de la suspensión de actividades no esenciales en Unidades de Medicina Familiar, motivado por la Jornada Nacional de Sana Distancia, a partir del mes de marzo de 2020 se dejó de realizar la detección de diabetes. Efecto: Con el logro obtenido, y tomando en cuenta una prevalencia de la diabetes mellitus 2 en población adulta del 7.76%, fue posible identificar aproximadamente a 123,659 casos sospechosos de padecer esta enfermedad, los cuales se derivaron  con el médico familiar para su confirmación.  Otros Motivos:Información al mes de mayo de 2020:  No. detecciones de Diabetes Mellitus: 2,007,845 Población Adscrita a Médico Familiar: 32,576,119 Cobertura: 6.2 </t>
    </r>
  </si>
  <si>
    <r>
      <t xml:space="preserve">Cobertura con esquemas completos de vacunación en niños de un año de edad.
</t>
    </r>
    <r>
      <rPr>
        <sz val="10"/>
        <rFont val="Soberana Sans"/>
        <family val="2"/>
      </rPr>
      <t xml:space="preserve"> Causa : Proyección realizada con base a la cobertura obtenida al corte del mes de marzo de 2020 (Información preliminar). El logro se encuentra por debajo del referente nacional de 95%, motivado principalmente por el suminstro de vacuna Triple viral (SRP) de manera inoportuna por parte del proveedor y a la jornada de sana distancia implementada ante la pandemia de COVID-19 en México Efecto: El mantenimiento de la erradicación, eliminación y control epidemiológico de las enfermedades inmunoprevenibles sugiere que las coberturas de vacunación, aunque no cumplen con el indicador,  son aún eficientes para el control de las enfermedades.  Otros Motivos:</t>
    </r>
  </si>
  <si>
    <r>
      <t xml:space="preserve">Cobertura de detección de hipertensión arterial en población derechohabiente de 20 años y más
</t>
    </r>
    <r>
      <rPr>
        <sz val="10"/>
        <rFont val="Soberana Sans"/>
        <family val="2"/>
      </rPr>
      <t xml:space="preserve"> Causa : Información estimada al mes de junio con base al mes de mayo de 2020.      La cobertura alcanzada fue de 31.6%, cifra inferior a la meta establecida (35.0%). Los factores que influyeron para obtener estos resultados fueron:  Derivado de la suspensión de actividades no esenciales en Unidades de Medicina Familiar, motivado por la Jornada Nacional de Sana Distancia, a partir del mes de marzo de 2020 se dejó de realizar la detección de hipertensión arterial. Efecto: Con el logro obtenido, y tomando en cuenta una prevalencia de la hipertensión arterial del 30% en población adulta, fue posible derivar alrededor de 1,335,966 casos sospechosos de padecer esta enfermedad, con el médico familiar para su confirmación.  Otros Motivos:Los resultados al mes de mayo de 2020 fueron:  No. detecciones de HTA: 8,573,398 Población Adscrita a Médico Familiar: 28,690,957 Cobertura:29.9 </t>
    </r>
  </si>
  <si>
    <r>
      <t xml:space="preserve">Cobertura de detección de cáncer de mama por mastografía en mujeres de 50 a 69 años
</t>
    </r>
    <r>
      <rPr>
        <sz val="10"/>
        <rFont val="Soberana Sans"/>
        <family val="2"/>
      </rPr>
      <t xml:space="preserve"> Causa : Información estimada al mes de junio de 2020, con base en el comportamiento observado de enero - mayo del mismo año.     La cobertura  fue 5.98%,cifra inferior a la meta planteada de (10.0%). Los factores que afectaron negativamente en la consecución de la meta Fueron:    - Reducción de los chequeos PREVENIMSS por la implantación de la Jornada de sana Distancia, motivado por la epidemia por COVID.   - Falta de derivación de mujeres a su mastografía por parte del equipo de salud.  - Ausencia de programa para solucionar el ausentismo programado y no programado del personal médico y técnico radiólogo.  Efecto: El logro alcanzado  da la oportunidad de identificar 1,078 casos de  tumor maligno de mama en mujeres de 50 y más años. Otros Motivos:Al mes de mayo de 2020 se obtuvieron las siguientes cifras:  No de detecciones:  268,339  Población de 50 a 69: 5,700,721 Cobertura:4.7</t>
    </r>
  </si>
  <si>
    <r>
      <t xml:space="preserve">Porcentaje de entrevistas de consejería anticonceptiva
</t>
    </r>
    <r>
      <rPr>
        <sz val="10"/>
        <rFont val="Soberana Sans"/>
        <family val="2"/>
      </rPr>
      <t xml:space="preserve"> Causa : Información  estimada al mes de junio de 2020, con base en información al mes de abril del mismo año.        Se muestra una disminución importante del logro respecto a la meta estimada de 90.0 alcanzando 71.7, las variables probables identificadas son un disminución de las acciones de comunicación educativa y consejería derivadas de la pandemia COVID-19 y el subregistro en los sistemas de información que afecta las cifras totales de aceptantes, impactando en el desempeño del indicador. Efecto: La disminución en las acciones de consejería y comunicación educativa impactan en una reducción en el número de aceptantes de métodos anticonceptivos. Otros Motivos:</t>
    </r>
  </si>
  <si>
    <r>
      <t xml:space="preserve">Porcentaje de medición de peso y talla en población derechohabiente
</t>
    </r>
    <r>
      <rPr>
        <sz val="10"/>
        <rFont val="Soberana Sans"/>
        <family val="2"/>
      </rPr>
      <t xml:space="preserve"> Causa : Información estimada al mes de junio de 2020, con base en información al mes de mayo de 2020. El logro estimado a junio de 2020 fue  de 34.69%, cifra inferior con relación de la meta, los factores afectaron al logro de la meta fueron:  Baja asistencia derechohabientes que acuden a la Unidad de Medicina Familiar  y suspension de visitas a escuelas y empresas derivado de la pandemia COVID-19.  Efecto: El logro alcanzado permitió que a 17,925,771 derechohabientes se les evaluará su estado nutricional y se les otorgaran recomendaciones relacionadas primordialmente con actividad física y cambios en los hábitos de alimentación, para revertir el problema de sobrepeso/obesidad. La reducción del logro en la evaluación del estado de nutrición podría afectar en la vigilancia del crecimiento y desarrollo en los menores de 1 año y del  IMC en adolescentes y adultos , así como en la orientación  para una alimentación saludable.  Otros Motivos:</t>
    </r>
  </si>
  <si>
    <r>
      <t xml:space="preserve">Porcentaje de Atención Preventiva Integrada 
</t>
    </r>
    <r>
      <rPr>
        <sz val="10"/>
        <rFont val="Soberana Sans"/>
        <family val="2"/>
      </rPr>
      <t xml:space="preserve"> Causa : Información estimada al mes de junio de 2020, con base en información al mes de mayo del mismo año.      El logro estimado a junio de 2020 fue  de 86.6% cifra ligeramente inferior a la meta establecida (90.0%).   Los factores que afectaron el logro de la meta fueron:  Baja asistencia de la población a las unidades médicas para recibir sus acciones preventivas y de promoción derivadas de la pandemia COVID-19. Efecto: El logro obtenido,  permitió que de cada 100 derechohabientes se otorgara a 253,779 de ellos el paquete completo de acciones preventivas y de promoción de la salud que les corresponde de acuerdo a su grupo de edad y sexo.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</si>
  <si>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</si>
  <si>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</si>
  <si>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</si>
  <si>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</si>
  <si>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</si>
  <si>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</si>
  <si>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</si>
  <si>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</si>
  <si>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</si>
  <si>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</si>
  <si>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</si>
  <si>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</si>
  <si>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</si>
  <si>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</si>
  <si>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</si>
  <si>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</si>
  <si>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</si>
  <si>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</si>
  <si>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Estratégico-Calidad-Trimestral</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</si>
  <si>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</si>
  <si>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</si>
  <si>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</si>
  <si>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</si>
  <si>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</si>
  <si>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</si>
  <si>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A 1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</si>
  <si>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</si>
  <si>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</si>
  <si>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A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</si>
  <si>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</si>
  <si>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</si>
  <si>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</si>
  <si>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</si>
  <si>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</si>
  <si>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B 4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</si>
  <si>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</si>
  <si>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</si>
  <si>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C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</si>
  <si>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</si>
  <si>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</si>
  <si>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C 6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</si>
  <si>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</si>
  <si>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</si>
  <si>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7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</si>
  <si>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</si>
  <si>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</si>
  <si>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</si>
  <si>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 xml:space="preserve"> Causa : No contamos con información en materia de satisfacción de las empresas usuarias de los servicios de seguridad en el trabajo, debido a que durante la emergencia sanitaria por COVID-19 se mantienen cerradas muchas empresas, motivo por el cual no fue posible aplicar encuestas. Efecto: 27.34 puntos por debajo de la meta. Otros Motivos:</t>
    </r>
  </si>
  <si>
    <r>
      <t xml:space="preserve">Porcentaje de Calificación de los probables riesgos de trabajo
</t>
    </r>
    <r>
      <rPr>
        <sz val="10"/>
        <rFont val="Soberana Sans"/>
        <family val="2"/>
      </rPr>
      <t xml:space="preserve"> Causa : Los servicios de Salud en Trabajo emiten citatorios a los asegurados para presentarse a concluir el tramite de calificación de los Riesgos de Trabajo cuando no acuden. Para desarrollar esta actividad, los servicios de Salud en el Trabajo se apoyan en el servicio postal contratado en cada Delegación, actualmente no se ha concretado en la totalidad de las delegaciones dicha contratación. Efecto: Cumplimiento de la meta. Otros Motivos:</t>
    </r>
  </si>
  <si>
    <r>
      <t xml:space="preserve">Porcentaje de dictámenes de incapacidad permanente o defunción e invalidez autorizados oportunamente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Efecto: Cumplimiento de la meta. Otros Motivos:</t>
    </r>
  </si>
  <si>
    <r>
      <t xml:space="preserve">Porcentaje de variación de la tasa de accidentes de trabajo en empresas intervenidas con programas preventivos de Seguridad en el Trabajo
</t>
    </r>
    <r>
      <rPr>
        <sz val="10"/>
        <rFont val="Soberana Sans"/>
        <family val="2"/>
      </rPr>
      <t xml:space="preserve"> Causa : Debido a que continua la restricción de actividades por el COVID-19, en la mayoría de las empresas seleccionadas y el número de trabajadores disminuyó, lo anterior, permitió alcanzar una mayor disminución de accidentes de trabajo. Efecto: Mayor disminución de accidentes de trabajo esperados. Otros Motivos:</t>
    </r>
  </si>
  <si>
    <r>
      <t xml:space="preserve">Porcentaje de aprovechamiento de los cursos de capacitación
</t>
    </r>
    <r>
      <rPr>
        <sz val="10"/>
        <rFont val="Soberana Sans"/>
        <family val="2"/>
      </rPr>
      <t xml:space="preserve"> Causa : Los ingenieros de Seguridad en el Trabajo  están realizando actividades derivadas de la contingencia sanitaria por COVID-19 (Control CEPPIS, asesorías y supervisiones). Efecto: Menor porcentaje de aprovechamiento de los cursos de capacitación en materia de seguridad e higiene en el trabajo. Otros Motivos:</t>
    </r>
  </si>
  <si>
    <r>
      <t xml:space="preserve">Cumplimiento de las metas de calificación de accidentes de trabajo
</t>
    </r>
    <r>
      <rPr>
        <sz val="10"/>
        <rFont val="Soberana Sans"/>
        <family val="2"/>
      </rPr>
      <t xml:space="preserve"> Causa : Tras la contingencia de COVID-19 se ha restringido tanto las actividades en las empresas así como su número de trabajadores, por lo cual no se han presentado el número de accidentes de trabajo esperados para la meta inicial, no así para la meta modificada. Efecto: Cumplimiento de la meta. Otros Motivos:</t>
    </r>
  </si>
  <si>
    <r>
      <t xml:space="preserve">Cumplimiento de las metas de calificación de enfermedades de trabajo
</t>
    </r>
    <r>
      <rPr>
        <sz val="10"/>
        <rFont val="Soberana Sans"/>
        <family val="2"/>
      </rPr>
      <t xml:space="preserve"> Causa : La Dirección del Instituto Mexicano del Seguro Social, dio la instrucción que se reconociera en el menor tiempo posible las enfermedades de trabajo por COVID-19 en los trabajadores que se encuentren en Hospitales destinados a dicha atención. Efecto: 27.46 % por arriba de la meta. Otros Motivos:</t>
    </r>
  </si>
  <si>
    <r>
      <t xml:space="preserve"> Porcentaje de Dictámenes de incapacidad permanente o defunción 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Efecto: Cumplimiento de la meta. Otros Motivos:</t>
    </r>
  </si>
  <si>
    <r>
      <t xml:space="preserve">Cumplimiento de las metas de dictaminación de incapacidades permanente o defunción e invalidez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o cuando el caso amerita mayor cantidad de exámenes médicos para otorgar de manera justa lo que le corresponde al trabajador. Efecto: cumplimiento de la meta. Otros Motivos:</t>
    </r>
  </si>
  <si>
    <r>
      <t xml:space="preserve">Porcentaje de seguimientos realizados en empresas con programas preventivos de seguridad en el trabajo.
</t>
    </r>
    <r>
      <rPr>
        <sz val="10"/>
        <rFont val="Soberana Sans"/>
        <family val="2"/>
      </rPr>
      <t xml:space="preserve"> Causa : Las actividades de los ingenieros de Seguridad en el Trabajo  programadas para el 2020, se redirigieron a  realizar supervisiones y recomendaciones de medidas preventivas en hospitales que atienden pacientes COVID-19, derivadas de la contingencia sanitaria. Efecto: Mayor número de seguimientos de supervisión y asesorías realizadas en unidades médicas para atención de pacientes COVID. Otros Motivos:</t>
    </r>
  </si>
  <si>
    <r>
      <t xml:space="preserve">Porcentaje de cumplimiento en la elaboración de estudios y programas preventivos de seguridad en el trabajo
</t>
    </r>
    <r>
      <rPr>
        <sz val="10"/>
        <rFont val="Soberana Sans"/>
        <family val="2"/>
      </rPr>
      <t xml:space="preserve"> Causa : Los ingenieros de Seguridad en el Trabajo  están realizando actividades derivadas de la contingencia sanitaria por COVID-19 (Control CEPPIS, asesorías y supervisiones). Efecto: Cumplimiento de la meta. Otros Motivos:</t>
    </r>
  </si>
  <si>
    <r>
      <t xml:space="preserve">Porcentaje de cumplimiento en la capacitación de trabajadores en seguridad y salud en el trabajo
</t>
    </r>
    <r>
      <rPr>
        <sz val="10"/>
        <rFont val="Soberana Sans"/>
        <family val="2"/>
      </rPr>
      <t xml:space="preserve"> Causa : Las actividades de los ingenieros de Seguridad en el Trabajo  programadas para el 2020, se redirigieron a la capacitación y asesorías en hospitales que atienden pacientes COVID-19, derivadas de la contingencia sanitaria. Efecto: Mayor número de trabajadores capacitados, en materia de seguridad e higiene en el trabajo para el uso de equipo de protección personal y medidas preventivas para la emergencia sanitaria. De acuerdo a lo programado.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</si>
  <si>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</si>
  <si>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</si>
  <si>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</si>
  <si>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</si>
  <si>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</si>
  <si>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</si>
  <si>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</si>
  <si>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Consolidar la Investigación en Salud, en beneficio de la salud de los Derechohabientes del IMSS.</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</si>
  <si>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</si>
  <si>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</si>
  <si>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</si>
  <si>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</si>
  <si>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del IMSS favorecen su estado de salud con la contribución de los productos científicos de calidad generados por la Investigación en Salud desarrollada en el Instituto.</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</si>
  <si>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</si>
  <si>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</si>
  <si>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</si>
  <si>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</si>
  <si>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A Recursos humanos formados en Maestrías y Doctorados.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</si>
  <si>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</si>
  <si>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</si>
  <si>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</si>
  <si>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</si>
  <si>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</si>
  <si>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</si>
  <si>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Apoyo económico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</si>
  <si>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</si>
  <si>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</si>
  <si>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</si>
  <si>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</si>
  <si>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</si>
  <si>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</si>
  <si>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Investigadores que pertenecen al Sistema Nacional de Investigadores
</t>
    </r>
    <r>
      <rPr>
        <sz val="10"/>
        <rFont val="Soberana Sans"/>
        <family val="2"/>
      </rPr>
      <t>Sin Información,Sin Justificación</t>
    </r>
  </si>
  <si>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La causa fue debido a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Journal Citation Reports que emite el índice bibliométrico denominado Factor de Impacto y Cuartiles en que se ubican las Revistas Científicas, cada año es actualizado en los meses Julio, por lo tanto, en el presente reporte ya se incluye la actualización de ésta valoración.  Se destaca que este es el cuarto año que el Instituto implementa la valuación de la calidad de los conocimientos científicos generados, mediante la identificación de la Revistas por su ubicación en los Cuartiles Q1 y Q2 incluidos en el Journal Citation Reports, por lo que, el IMSS continúa siendo pionero entre las Instituciones de Salud Mexicanas al instrumentar éste innovador sistema de evaluación. Más aún, resalta el hecho de que paulatinamente, el resto de Instituciones de Salud Mexicanas que realizan actividades de Investigación Científica y Desarrollo Tecnológico han ido adoptando este sistema de evaluación.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el incremento en el número absoluto de artículos científicos publicados en Revistas con factor de impacto incluidas en los Cuartiles 1 y 2; registrando  variaciones de +83.2% (+79),  +30.8% (+41) y +3% (+5), respecto a lo reportado en los mismos periodos en los ejercicio 2017, 2018 y 2019, respectivamente. *Respecto al denominador,  el incremento en el número absoluto de artículos científicos publicados en Revistas con factor de impacto; registrando  variaciones de +49.6% (+117),  +15.4% (+47) y +7% (+23), respecto a lo reportado en los mismos periodos en los ejercicio 2017, 2018 y 2019, respectivamente. El IMSS genera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Debe considerarse, con motivo de la Contingencia Sanitaria que deriva por la Pandemia por COVID-19, las diversas editoriales han dado prioridad a la publicación de conocimientos científicos relacionados a COVID-19, lo que  ha motivado ajustes en los procesos de publicación que ha afectado la disponibilidad de volúmenes y números habituales que son publicados en los índices nacionales e internacionales; los cuales, son herramientas fundamentales para identificar a los artículos científicos generados por personal del IMSS.  Paulatinamente las casas Editoriales han solventado la demora en la publicación habitual en sus volúmenes y números por cada Revista.</t>
    </r>
  </si>
  <si>
    <r>
      <t xml:space="preserve">Porcentaje de Artículos Científicos publicados en revistas científicas con Factor de Impacto
</t>
    </r>
    <r>
      <rPr>
        <sz val="10"/>
        <rFont val="Soberana Sans"/>
        <family val="2"/>
      </rPr>
      <t xml:space="preserve"> Causa : La causa fue debido a que el Instituto continua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El  Journal Citation Reports que emite el índice bibliométrico denominado Factor de Impacto, que es obtenido por las Revistas Científicas, cada año es actualizado en los meses Julio, por lo tanto, en el presente reporte ya se incluye la actualización de ésta valoración.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numerador,  el incremento en el número absoluto de artículos científicos publicados en Revistas con factor de impacto; registrando  variaciones de +49.6% (+117),  +15.4% (+47) y +7% (+23), respecto a lo reportado en los mismos periodos en los ejercicio 2017, 2018 y 2019, respectivamente. *Respecto al denominador,  el incremento en el número de artículos científicos generado por Personal Institucional; registrando  variaciones de +9.6% (+54),  +7.9% (+45) y +4.4% (+26), respecto a lo reportado en los mismos periodos en los ejercicio 2017, 2018 y 2019,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Debe considerarse, con motivo de la Contingencia Sanitaria que deriva por la Pandemia por COVID-19, las diversas editoriales han dado prioridad a la publicación de conocimientos científicos relacionados a COVID-19, lo que  ha motivado ajustes en los procesos de publicación que ha afectado la disponibilidad de volúmenes y números habituales que son publicados en los índices nacionales e internacionales; los cuales, son herramientas fundamentales para identificar a los artículos científicos generados por personal del IMSS.  Paulatinamente las casas Editoriales han solventado la demora en la publicación habitual en sus volúmenes y números por cada Revista.</t>
    </r>
  </si>
  <si>
    <r>
      <t xml:space="preserve">Porcentaje de Protocolos de Investigación Científica y Desarrollo Tecnológico relacionados a los Principales Problemas de Salud de los Derechohabientes del IMSS.
</t>
    </r>
    <r>
      <rPr>
        <sz val="10"/>
        <rFont val="Soberana Sans"/>
        <family val="2"/>
      </rPr>
      <t xml:space="preserve"> Causa :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el Instituto ajustó, a partir del ejercicio 2019, los Principales Problemas de Salud a atender integralmente en un modelo preventivo; identificando la importancia de las patologías, y agrupándolas en aquellas que concentran el 80% de los Años de Vida Saludables Perdidos. Así, las patologías quedaron agrupadas en una nueva lista que comprende: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Reproductiva, Condiciones Neonatales, y Anomalías Congénitas, 9) Desórdenes Mentales y del Comportamiento, 10) Enfermedades Neurológicas.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reporte.se destacan dos hechos: *Respecto al numerador,  el incremento en el número absoluto protocolos de investigación científica y desarrollo tecnológico aprobados en el IMSS y que están relacionados a temas prioritarios; registrando una  variación de  +24.2% (+328) , respecto a lo reportado en el mismo periodo en el ejercicio 2019. *Respecto al numerador,  el incremento en el número absoluto protocolos de investigación científica y desarrollo tecnológico aprobados en el IMSS; registrando una  variación de  +17% (+369) , respecto a lo reportado en el mismo periodo en el ejercicio 2019.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r>
  </si>
  <si>
    <r>
      <t xml:space="preserve">Tasa de Variación de Personal Institucional Graduado de cursos de maestría y doctorado
</t>
    </r>
    <r>
      <rPr>
        <sz val="10"/>
        <rFont val="Soberana Sans"/>
        <family val="2"/>
      </rPr>
      <t>Sin Información,Sin Justificación</t>
    </r>
  </si>
  <si>
    <r>
      <t xml:space="preserve">Tasa de variación de Protocolos de Investigación Científica y Desarrollo Tecnológico aprobados en el IMSS.
</t>
    </r>
    <r>
      <rPr>
        <sz val="10"/>
        <rFont val="Soberana Sans"/>
        <family val="2"/>
      </rPr>
      <t xml:space="preserve"> Causa : La causa de incremento en el logro obtenido respecto a la meta propuesta para el periodo de reporte, fue debido a:   i) la continuidad en la instrumentación del Programa de Monitoreo de la Integración y Funcionamiento de los Comités Locales de Investigación en Salud (CLIS) y Comités de Ética en Investigación (CEI),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la consolidación de la actualización del Módulo electrónico que permite su instrumentación mediante el Sistema de Registro Electrónico de la Coordinación de Investigación en Salud;  la actualización de ésta herramienta electrónica ha resultado fundamental para mejorar la evaluación y registro de los Protocolos de Investigación Científica y Desarrollo Tecnológico, que ha derivado en el incremento de Protocolos Dictaminados.    iii) Durante la contingencia derivada por la atención de la COVID-19, el Instituto promovió las sesiones de los Comités Locales de Investigación en Salud bajo las recomendaciones de la Jornada Nacional de Sana Distancia y favoreciendo las sesiones efectuadas a distancia mediante medios electrónicos. Efecto: El efecto fue el cumplimiento de la meta propuesta para éste periodo de reporte, respecto al número de Protocolos de Investigación Científica y Desarrollo Tecnológico dictaminados por  Comités Locales de Investigación en Salud.  *Se destaca el  incremento en el número absoluto protocolos de investigación científica y desarrollo tecnológico aprobados para su desarrllo en el IMSS; registrando una  variación de  +17% (+369) , respecto a lo reportado en el mismo periodo en el ejercicio 2019.  Por este motivo,  el Pp E004 deberá valorar y justificar un potencial ajuste en las metas programadas para este Indicadores de la MIR, para los periodos de Enero-Septiembre y Enero-Diciembre del año en curso; teniendo en contexto que el Instituto reportó cifras históricas en el número de Protocolos de Investigación Científica y Desarrollo Tecnológico autorizados al cierre del 2019.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el número de Protocolos de Investigación Científica y Desarrollo Tecnológico que son dictaminados.</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</si>
  <si>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La causa fue debido al diferimiento de la instrumentación de la  Convocatoria 2020 del Concurso para la obtención de apoyo económico complementario para la realización de estudios de maestría y doctorado en ciencias en el área de la salud,  derivado de la contingencia sanitaria por el COVID-19. Efecto: El efecto fue que en el periodo enero - junio de 2019 se mantuvieron vigentes los apoyos económicos complementarios para la realización de estudios de maestría y doctorado en ciencias en el área de la salud; por lo que la tasa de variación se mantiene en cero. Durante el segundo semestre del 2020 se instrumentará la Convocatoria 2020 del Concurso para la obtención de apoyo económico complementario para la realización de estudios de maestría y doctorado en ciencias en el área de la salud. Otros Motivos:Debe considerarse la autorización que emita el Sindicato del IMSS, la Dirección Jurídica del IMSS, la Dirección de Finanzas del IMSS para autorizar la emisión de la Convocatoria 2020 del Concurso para la obtención de apoyo económico complementario para la realización de estudios de maestría y doctorado en ciencias en el área de la salud.</t>
    </r>
  </si>
  <si>
    <r>
      <t xml:space="preserve">Porcentaje de Comités Locales de Investigación en Salud activos que evalúan Protocolos de Investigación Científica y Desarrollo Tecnológico.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 Efecto: 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*Se destaca el incremento en el número absoluto Comités Locales de Investigación en Salud activos en el IMSS; registrando una  variación de  +15.55% (+11) , respecto a lo reportado en el mismo periodo en el ejercicio 2019. *Se destaca el incremento en el número absoluto Comités Locales de Investigación en Salud en el IMSS que se encuentra Registrados ante COFEPRIS; registrando una  variación de  +2.1% (+2) , respecto a lo reportado en el mismo periodo en el ejercicio 2019.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</si>
  <si>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</si>
  <si>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</si>
  <si>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</si>
  <si>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</si>
  <si>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 con una mayor incorporación y una mejor fiscalización y cobranza.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</si>
  <si>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</si>
  <si>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</si>
  <si>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</si>
  <si>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</si>
  <si>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</si>
  <si>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</si>
  <si>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</si>
  <si>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</si>
  <si>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</si>
  <si>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</si>
  <si>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</si>
  <si>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</si>
  <si>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trabajadores optimizada.</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</si>
  <si>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</si>
  <si>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</si>
  <si>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</si>
  <si>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</si>
  <si>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</si>
  <si>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</si>
  <si>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</si>
  <si>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</si>
  <si>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</si>
  <si>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</si>
  <si>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 xml:space="preserve">Tasa de variación bianual en el número de población derechohabiente adscrita a unidad de medicina familiar.
</t>
    </r>
    <r>
      <rPr>
        <sz val="10"/>
        <rFont val="Soberana Sans"/>
        <family val="2"/>
      </rPr>
      <t xml:space="preserve"> Causa : Con información al mes de mayo de 2020, la tasa de variación bianual de la población derechohabiente adscrita, respecto al periodo enero-junio de 2018, fue de 4.78%.   Esto como resultado de la contracción de la actividad económica y sus efectos en empleo y en el aseguramiento de sus beneficiarios. Efecto: De acuerdo a lo especificado en la ficha técnica correspondiente, esta información está disponible hasta fin de mes, por lo que se reporta información del periodo enero-mayo. Otros Motivos:De acuerdo a lo especificado en la ficha técnica correspondiente, esta información está disponible hasta fin de mes, por lo que se reporta información del periodo enero-mayo.</t>
    </r>
  </si>
  <si>
    <r>
      <t xml:space="preserve">Tasa de variación bianual en la recaudación por ingresos obrero-patronales.
</t>
    </r>
    <r>
      <rPr>
        <sz val="10"/>
        <rFont val="Soberana Sans"/>
        <family val="2"/>
      </rPr>
      <t xml:space="preserve"> Causa : "Con información al mes de junio de 2020, la tasa de variación bianual  en la recaudación por ingresos obrero-patronales, respecto al periodo enero-junio de 2018, fue de 13.85%.   Esto como resultado de la contracción de la actividad económica (y sus efectos en empleo); la falta de liquidez de las empresas; y el cese de las acciones de fiscalización y cobranza coactiva autorizadas por el Consejo Técnico"  Efecto: Impacto en la recaudación.  Otros Motivos:Se reporta información del periodo enero-junio. </t>
    </r>
  </si>
  <si>
    <r>
      <t xml:space="preserve">Razón de la mora en días de emisión
</t>
    </r>
    <r>
      <rPr>
        <sz val="10"/>
        <rFont val="Soberana Sans"/>
        <family val="2"/>
      </rPr>
      <t xml:space="preserve"> Causa : Con información al mes de junio de 2020, la razón de la mora en días de emisión fue de 46.22 días.   La contracción económica y la falta de liquidez de las empresas originaron una disminución en el pago de cuotas. Esto aunado a la declaratoria de emergencia sanitaria por COVID-19, mediante la cual se definieron como días inhábiles para la práctica de actuaciones, diligencias, audiencias, notificaciones o requerimientos, el periodo comprendido entre el 31 de marzo de 2020 y la fecha en que el Consejo Técnico determine que han cesado las causas que le dieron origen.   Efecto: Impacto en la cartera en mora  Otros Motivos:Se reporta información del periodo enero-junio. </t>
    </r>
  </si>
  <si>
    <r>
      <t xml:space="preserve">Porcentaje de las cuotas obrero-patronales pagadas oportunamente.
</t>
    </r>
    <r>
      <rPr>
        <sz val="10"/>
        <rFont val="Soberana Sans"/>
        <family val="2"/>
      </rPr>
      <t xml:space="preserve"> Causa : Con información al mes de marzo de 2020, el porcentaje de las cuotas obrero-patronales pagadas oportunamente fue de 91.28%.   La contracción económica y la falta de liquidez de las empresas originaron una disminución en el pago de cuotas. Esto aunado a la declaratoria de emergencia sanitaria por COVID-19, mediante la cual se definieron como días inhábiles para la práctica de actuaciones, diligencias, audiencias, notificaciones o requerimientos, el periodo comprendido entre el 31 de marzo de 2020 y la fecha en que el Consejo Técnico determine que han cesado las causas que le dieron origen.  Efecto: Impacto en el porcentaje de recaudación oportuna. Otros Motivos:Se reporta información del periodo enero-abril.   De acuerdo a lo especificado en la ficha técnica correspondiente, esta información se genera dos meses después de la Emisión Mensual Anticipada, por lo que la información al mes de junio estará disponible hasta fines del mes de septiembre.  </t>
    </r>
  </si>
  <si>
    <r>
      <t xml:space="preserve">Tasa de variación bianual en el número de asegurados trabajadores.
</t>
    </r>
    <r>
      <rPr>
        <sz val="10"/>
        <rFont val="Soberana Sans"/>
        <family val="2"/>
      </rPr>
      <t xml:space="preserve"> Causa : "Con información al mes de junio de 2020, la tasa de variación bianual en el número de asegurados trabajadores, respecto al periodo enero-junio de 2018, fue de 1.61%.   Esto como resultado de la contracción de la actividad económica y sus efectos en empleo."  Efecto: Impacto en el empleo formal.  Otros Motivos:Se reporta información del periodo enero-junio. </t>
    </r>
  </si>
  <si>
    <r>
      <t xml:space="preserve">Tasa de variación bianual en el salario base asociado a asegurados trabajadores.
</t>
    </r>
    <r>
      <rPr>
        <sz val="10"/>
        <rFont val="Soberana Sans"/>
        <family val="2"/>
      </rPr>
      <t xml:space="preserve"> Causa : Con información al mes de junio de 2019, la tasa de variación bianual en el salario base asociado a asegurados trabajadores,  respecto al periodo enero-junio de 2018, fue de 14.67%.   Esto como resultado de la contracción de la actividad económica y sus efectos en empleo; lo que afectó principalmente a los trabajadores que ganan uno y dos salarios mínimos, incrementando el salario promedio de los trabajadores afiliados al Instituto. Efecto: Impacto en salario base de cotización del empleo formal. Otros Motivos:Se reporta información del periodo enero-junio.</t>
    </r>
  </si>
  <si>
    <r>
      <t xml:space="preserve">Porcentaje de transacciones de asignación o localización de NSS realizadas en línea (IMSS Digital).
</t>
    </r>
    <r>
      <rPr>
        <sz val="10"/>
        <rFont val="Soberana Sans"/>
        <family val="2"/>
      </rPr>
      <t xml:space="preserve"> Causa : Con información al mes de junio de 2020, la proporción de transacciones de asignación o localización de NSS realizadas en línea (IMSS Digital) fue de 96.54%.   Esto como resultado de la contracción de la actividad económica y sus efectos en empleo; lo que generó un incremento en las consultas de los asegurados para conocer sus derechos generados. Efecto: Impacto en los tiempos y costos que los patrones y ciudadanos invierten en realizar trámites relacionados con su afiliación.  Otros Motivos:Se reporta información del periodo enero-junio.</t>
    </r>
  </si>
  <si>
    <r>
      <t xml:space="preserve">Porcentaje de efectividad en actos de fiscalización.
</t>
    </r>
    <r>
      <rPr>
        <sz val="10"/>
        <rFont val="Soberana Sans"/>
        <family val="2"/>
      </rPr>
      <t xml:space="preserve"> Causa : "Con información al mes de junio de 2020, el porcentaje de efectividad en actos de fiscalización fue de 93.69%.   Esto debido a la declaratoria de emergencia sanitaria por COVID-19, mediante la cual se definieron como días inhábiles para la práctica de actuaciones, diligencias, audiencias, notificaciones o requerimientos, el periodo comprendido entre el 31 de marzo de 2020 y la fecha en que el Consejo Técnico determine que han cesado las causas que le dieron origen. "  Efecto: Se reporta información del periodo enero-junio. Otros Motivos:Se reporta información del periodo enero-junio.</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</si>
  <si>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</si>
  <si>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</si>
  <si>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</si>
  <si>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</si>
  <si>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</si>
  <si>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</si>
  <si>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</si>
  <si>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</si>
  <si>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conforme a lo dispuesto por la Ley del Seguro Social cuentan con lugares en el servicio para dejar a sus hijos durante su jornada laboral.</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</si>
  <si>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</si>
  <si>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</si>
  <si>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</si>
  <si>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</si>
  <si>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</si>
  <si>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A Hijos e hijas de los trabajadores con derecho al servicio de guardería conforme a lo dispuesto por la Ley del Seguro Social, atendidos.</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</si>
  <si>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</si>
  <si>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</si>
  <si>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</si>
  <si>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</si>
  <si>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</si>
  <si>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</si>
  <si>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</si>
  <si>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</si>
  <si>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</si>
  <si>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A 2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</si>
  <si>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</si>
  <si>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</si>
  <si>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</si>
  <si>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</si>
  <si>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</si>
  <si>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</si>
  <si>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</si>
  <si>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</si>
  <si>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</si>
  <si>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Porcentaje de asistencia promedio diario
</t>
    </r>
    <r>
      <rPr>
        <sz val="10"/>
        <rFont val="Soberana Sans"/>
        <family val="2"/>
      </rPr>
      <t xml:space="preserve"> Causa : No se tiene cumplimiento del indicador, debido al cierre de guarderías por la contingencia pandémica del virus COVID-19.  Efecto: Al mantener cerradas la guarderías no se tiene cumplimiento del indicador, una vez terminada la contingencia se procederá a la apertura de las guarderías Otros Motivos:</t>
    </r>
  </si>
  <si>
    <r>
      <t xml:space="preserve">Porcentaje de cobertura de la demanda del servicio de guardería
</t>
    </r>
    <r>
      <rPr>
        <sz val="10"/>
        <rFont val="Soberana Sans"/>
        <family val="2"/>
      </rPr>
      <t xml:space="preserve"> Causa : El indicador alcanzó 101.46 de cumplimiento, superando la meta planeada debido a lo siguiente:  La variable, número de lugares instalados alcanzó el 99.54% de cumplimiento respecto a la meta planeada. cabe mencionar que la variación de capacidad instalada es debido a la suspensión por cierre de temporada agrícola de dos guarderías en el campo con 250 lugares. La variable de la demanda potencial alcanzó 98.11% de cumplimiento. Se debe tomar en consideración que la emisión de los certificados de maternidad depende de factores externos al servicio de guardería, por lo que durante el período del reporte los certificados emitidos por el Instituto fueron menores a lo esperado,  ocasionando que no se alcanzará el nivel planeado, sin embargo ambos efectos hicieron que el resultado del indicador fuera mayor a la meta planeada. Efecto: Al superar la cobertura programada de acuerdo a las cifras reportadas en el mes, se mantiene el nivel de calidad en la atención y servicio esperado por los beneficiarios. Otros Motivos:</t>
    </r>
  </si>
  <si>
    <r>
      <t xml:space="preserve">Porcentaje de cumplimiento en la calidad del servicio
</t>
    </r>
    <r>
      <rPr>
        <sz val="10"/>
        <rFont val="Soberana Sans"/>
        <family val="2"/>
      </rPr>
      <t xml:space="preserve"> Causa : Derivado de la contingencia pandémica de COVID-19 declarada por la OMS, así como en seguimiento a las acciones que el Instituto ha implementado al respecto, se emitió oficio 737 con fecha 29 de mayo de 2020, donde se especifica que el primer periodo de aplicación será a partir del mes de julio. En el citado oficio 737, se especifica que el segundo trimestre de supervisiones se suspende definitivamente. Efecto: Derivado de la contingencia pandémica de COVID-19 , no se realizaron las supervisiones de cumplimiento Otros Motivos:</t>
    </r>
  </si>
  <si>
    <r>
      <t xml:space="preserve">Porcentaje de satisfacción de los usuarios del servicio de guardería
</t>
    </r>
    <r>
      <rPr>
        <sz val="10"/>
        <rFont val="Soberana Sans"/>
        <family val="2"/>
      </rPr>
      <t xml:space="preserve"> Causa : Se calculó la muestra para aplicación en 1,420 guarderías con un total de 16,763 encuestas. Sin embargo, derivado de la contingencia pandémica de COVID-19, así como en seguimiento a las acciones que el Instituto ha implementado al respecto, por única ocasión el periodo de aplicación se realizará a partir de la reanudación de actividades. Efecto: Al no contar con la aplicación de las encuestas, no se puede determinar el cumplimiento del indicador. Otros Motivos:</t>
    </r>
  </si>
  <si>
    <r>
      <t xml:space="preserve">Porcentaje de ocupación en guarderías
</t>
    </r>
    <r>
      <rPr>
        <sz val="10"/>
        <rFont val="Soberana Sans"/>
        <family val="2"/>
      </rPr>
      <t xml:space="preserve"> Causa : El indicador alcanzó el 102.67% de cumplimiento, debido a lo siguiente:  la variable de número de niños inscritos alcanzó el 102.21% de cumplimiento,  la variable reportó un incremento derivado de la inclusión al servicio de guardería de las personas trabajadoras del hogar y de los padres trabajadores varones.  La variable, número de lugares instalados alcanzó el 99.54% de cumplimiento respecto a la meta planeada, cabe mencionar que la variación de capacidad instalada es debido  a la suspensión por cierre de temporada agrícola de dos guarderías en el campo con 250 lugares, ambos efectos hicieron que el resultado del indicador sea mayor a la meta planeada. Efecto: Se permite atender a un mayor numero de usuarios al mismo tiempo.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</si>
  <si>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</si>
  <si>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</si>
  <si>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</si>
  <si>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</si>
  <si>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</si>
  <si>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</si>
  <si>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</si>
  <si>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</si>
  <si>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</si>
  <si>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Control adecuado de pacientes con enfermedades crónico degenerativas</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</si>
  <si>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</si>
  <si>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</si>
  <si>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Persona</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</si>
  <si>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</si>
  <si>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</si>
  <si>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B Complicaciones obstétricas y perinatales disminuidas</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</si>
  <si>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</si>
  <si>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</si>
  <si>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</si>
  <si>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</si>
  <si>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t>C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</si>
  <si>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</si>
  <si>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</si>
  <si>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D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</si>
  <si>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</si>
  <si>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(Total de consultas de especialidad otorgadas a los 20 días hábiles o menos en el trimestre t / Total de consultas otorgadas en el trimestre t)</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</si>
  <si>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</si>
  <si>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</si>
  <si>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cirugías electivas no concertadas a los 20 días hábiles o menos en el trimestre t / Total de cirugías realizadas en el trimestre t)</t>
  </si>
  <si>
    <t>E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</si>
  <si>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</si>
  <si>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</si>
  <si>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</si>
  <si>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A 1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</si>
  <si>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</si>
  <si>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</si>
  <si>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</si>
  <si>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A 2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</si>
  <si>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</si>
  <si>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</si>
  <si>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</si>
  <si>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</si>
  <si>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B 3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</si>
  <si>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</si>
  <si>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</si>
  <si>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</si>
  <si>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</si>
  <si>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Consulta</t>
  </si>
  <si>
    <t>C 4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</si>
  <si>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</si>
  <si>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</si>
  <si>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D 5 Programación de atención médica y quirúrgica en Unidades Médicas de Alta Especialidad.</t>
  </si>
  <si>
    <r>
      <t xml:space="preserve">Total de consultas de  primera vez otorgadas en Unidades Médicas de Alta Especialidad    </t>
    </r>
    <r>
      <rPr>
        <i/>
        <sz val="10"/>
        <color indexed="30"/>
        <rFont val="Soberana Sans"/>
      </rPr>
      <t xml:space="preserve">
</t>
    </r>
  </si>
  <si>
    <t>Promedio de consultas de especialidad por hora/médico en Unidades Médicas de Alta Especialidad en el trimestre t</t>
  </si>
  <si>
    <r>
      <t xml:space="preserve">Total de cirugías electivas programadas en Unidades Médicas de Alta Especialidad    </t>
    </r>
    <r>
      <rPr>
        <i/>
        <sz val="10"/>
        <color indexed="30"/>
        <rFont val="Soberana Sans"/>
      </rPr>
      <t xml:space="preserve">
</t>
    </r>
  </si>
  <si>
    <t xml:space="preserve">Promedio de cirugía efectiva por sala quirúrgica en Unidades Médicas de Alta Especialidad en el trimestre t  </t>
  </si>
  <si>
    <t>Cirugías</t>
  </si>
  <si>
    <t>E 6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</si>
  <si>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</si>
  <si>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</si>
  <si>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r>
      <t xml:space="preserve">Tasa de incidencia de enfermedades crónico degenerativas seleccionadas en derechohabientes del IMSS
</t>
    </r>
    <r>
      <rPr>
        <sz val="10"/>
        <rFont val="Soberana Sans"/>
        <family val="2"/>
      </rPr>
      <t>Sin Información,Sin Justificación</t>
    </r>
  </si>
  <si>
    <r>
      <t xml:space="preserve">Porcentaje de pacientes en control adecuado de Hipertensión Arterial Sistémica en Medicina Familiar                  
</t>
    </r>
    <r>
      <rPr>
        <sz val="10"/>
        <rFont val="Soberana Sans"/>
        <family val="2"/>
      </rPr>
      <t xml:space="preserve"> Causa : En el segundo trimestre del 2020, se observa que el indicador se comportó por debajo de lo esperado, a causa de que los pacientes con diagnóstico de Hipertensión Arterial en las Unidades de Medicina Familiar, dejaron de asistir, como reflejo de la presencia del virus de COVID-19, por lo que al interior del IMSS fue necesario fortalecer la difusión y aplicación del uso de Receta Resurtible, con el objeto de evitar la presencia personas en las salas de espera por largo tiempo, lo que hace que durante 3 meses no se descuide el tratamiento farmacológico, de manera que se da continuidad a la enfermedad en estos pacientes. Efecto: Con la presencia de la pandemia del virus del COVID-19, se continúa brindando el tratamiento farmacológico para el control de los pacientes que tienen el diagnóstico de Hipertensión Arterial que acuden de manera subsecuente a las Unidades de Medicina Familiar, con el propósito de mantener el control de esta enfermedad y evitar la presencia de complicaciones a corto plazo. Otros Motivos:Información estimada al mes de junio 2020, con base al comportamiento de enero-abril 2020.</t>
    </r>
  </si>
  <si>
    <r>
      <t xml:space="preserve">Porcentaje de pacientes con Diabetes mellitus tipo 2 en control adecuado de glucemia en  ayuno (70 -130 mg/dl)         
</t>
    </r>
    <r>
      <rPr>
        <sz val="10"/>
        <rFont val="Soberana Sans"/>
        <family val="2"/>
      </rPr>
      <t xml:space="preserve"> Causa : Para el segundo trimestre de 2020, el indicador tuvo un comportamiento por debajo de lo esperado, debido a que decreció la asistencia de pacientes con diagnóstico de Diabetes Mellitus tipo 2 a consecución de la aparición del virus de COVID-19 en México, siendo necesario  afianzar programas como la expedición de la Receta Resurtible, con la cual se evita interrumpir la continuidad del tratamiento farmacológico de estos pacientes, impidiendo la transmisión del virus COVID-19 en las salas de espera con concurrencia de derechohabientes con enfermedades crónicas que acuden en las Unidades Médicas de Medicina Familiar. Efecto: Asegurar el otorgamiento del tratamiento farmacológico para el control de los pacientes con Diabetes Mellitus que acuden de manera subsecuente a las Unidades de Medicina Familiar, aun con la presencia de la pandemia del virus de COVID-19, con el propósito de mantener el control de esta enfermedad y evitar la presencia de complicaciones a corto plazo. Otros Motivos:Información estimada al mes de junio 2020, con base al comportamiento de enero-abril 2020.</t>
    </r>
  </si>
  <si>
    <r>
      <t xml:space="preserve">Porcentaje de mujeres con preeclampsia - eclampsia
</t>
    </r>
    <r>
      <rPr>
        <sz val="10"/>
        <rFont val="Soberana Sans"/>
        <family val="2"/>
      </rPr>
      <t xml:space="preserve"> Causa : Con el incremento en la calidad y seguridad de la atención materna aumenta la oportunidad y certeza en el diagnóstico y tratamiento; tal como el fortalecimiento en el registro del diagnóstico en las fuentes primarias que nutren el sistema de información y la validación en la construcción del indicador; sin embargo los cambios en el sistema de información han provocado un desfase en el registro y la captura de los egresos hospitalarios, sumado a que  el proceso de captura de información de egresos obstétricos hospitalarios de muchas unidades aun no se concreta, el porcentaje de preeclampsia - eclampsia, se mantiene en 10.7 en el periodo enero a julio 2020(cifra preliminar)  La situación de salud pública en el país específicamente con respecto a la epidemia por COVID 19 generó en el IMSS una estrategia de "Reconversión de Hospitales" donde se derivó la atención obstétrica a otros hospitales, por lo que la captura de la información aún esta en proceso.  El indicador permanece dentro de la meta en el rango 5 a 12%, rango descrito para paises emergentes en la bibliografía nacional e internacional, considerando  las circunstancias como etiología aun desconocida a pesar de los avances científicos, epidemia en curso y cambios en los sistemas de información. Efecto: El desarrollo de nuevas estrategias y las acciones previamente establecidas permiten mejorar la oportunidad en la identificación de los factores de riesgo para desarrollar preeclampsia-eclampsia en mujeres embarazadas. Iniciar tratamiento preventivo para retardar su aparición y, en su caso el diagnóstico y tratamiento temprano para evitar mayor morbilidad o mortalidad materna por esta causa. Modificación en el porcentaje final por circunstancias de salud que vive el pais en el momento actual. Otros Motivos:Información del período enero-abril 2020, última disponible en la DIS/IMSS, con inconsistencias por falta de información de algunas unidades médicas.</t>
    </r>
  </si>
  <si>
    <r>
      <t xml:space="preserve">Proporción de recién nacidos con prematurez
</t>
    </r>
    <r>
      <rPr>
        <sz val="10"/>
        <rFont val="Soberana Sans"/>
        <family val="2"/>
      </rPr>
      <t xml:space="preserve"> Causa : Como se ha comentado en los informes anteriores la prematurez es la causa más frecuente de morbilidad y mortalidad neonatal, en países con bajos recursos y también en los llamados de primer mundo, el aumento es multifactorial, entre ellos destacan:  a) La decision de las mujeres de postergar su primer embarazo  hasta después de los 34 años, por ello es más comun actualmente que haya mujeres no solo con edad avanzada para la fertilidad, también con enfermedades crónicas preexistentes  como diabetes, hipertensión, enfermedades auitoinmunes, cardiacas, obesidad, etc. b) Las complicaciones relacionadas de forma directa con el embarazo son: infecciones frecuentes del trato genito urinario que pueden dar origen a la ruptura prematura de las membranas. c) El aumento en el riesgo de parto pretérmino y prematurez secundario a la presencia  de  factores de riesgo para desencadenar preclampsia-eclampsia  d) El desarrollo acelerado de  tecnologías para la reproducción asistida que da origen al incremento de mujeres con embarazos múltiples  que desencadenan frecuentemente recien nacidos prematuros. e) Inconsistencias en el registro de recién nacidos, las semanas de gestación y el peso al nacer.  Por lo anterior, se implementará, como línea de acción "Contención del Parto Pretérmino" para de disminuir el número de recién nacidos prematuros a mediano y largo plazo. Así como la supervisión y evaluación de las fuentes primarias, el registro, captura y la oportunidad de los datos de recién nacidos en las fuentes primarias, ya que hay retrazo en la entrega y pérdida de información, con un número menor al esperado de recién nacidos. Efecto: Las causas señaladas son factores de riesgo para el nacimiento de niños prematuros, algunos modificables por detección temprana y tratamiento oportuno. Otros no modificables, sobre todo  enfermedades crónico-degenerativas, en las que la vigilancia y el apego al tratamiento farmacológico y no farmacológico, juegan un papel preponderante. Otros Motivos:La OMS ha publicado que en los países de ingresos bajos la media de niños que nacen antes de tiempo es de de 12%, frente al 9% en los países de ingresos más altos. Se modificará la construcción del indicador, considerando que el denominador se ha modificado, lo que no permite una medición fidedigna. Los datos corresponden al periodo enero-abril 2020, última información disponible en la DIS/IMSS, en la que se observa que no se han incorporado los datos de odas las unidades médicas respecto a los nacidos vivos.</t>
    </r>
  </si>
  <si>
    <r>
      <t xml:space="preserve">Tasa de Infecciones Nosocomiales por 1,000 días estancia en Unidades Médicas Hospitalarias de 20 o más camas censables.    
</t>
    </r>
    <r>
      <rPr>
        <sz val="10"/>
        <rFont val="Soberana Sans"/>
        <family val="2"/>
      </rPr>
      <t xml:space="preserve"> Causa : Implementación del Programa Institucional de Prevención y Control de Infecciones Asociadas a la Atención de la Salud (IAAS) y Fortalecimiento de la Vigilancia Epidemiológica en la vigilancia, prevención y control de las infecciones asociadas a la atención de la salud, reforzamiento y campañas de higiene de manos. Efecto: Mejora en la identificación y en la calidad de registro de la información en la plataforma en línea INOSO (infecciones nosocomiales), e implementación de los paquetes de acciones preventivas. Otros Motivos:Posible efecto derivado de la contingencia por COVID-19, por la implementación de estrategias como reconversión hospitalaria, diferimiento de cirugías programadas, fortalecimiento de las precauciones estándar, higiene de manos entre otras. Se realizó estimación del indicador, en cuanto dispongamos de información completa lo reportaremos en los trimestres subsecuentes. </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</si>
  <si>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Este indicador se encuentra  19.66 puntos porcentuales por debajo de la meta esperada una de la causas es la alta demanda de consulta subsecuente y su complejidad.  En el  mes de abril se suspende la consulta ante la necesidad de realizar acciones en las Unidades Médicas por  la pandemia secundaria a COVID 19, se continua   dando atención externa en especialidades que se consideran prioritarias como son Oncología, Hematología, Nefrología y Cardiología.                     Efecto: La capacidad instalada de las Unidades Médicas de Alta Especialidad para la atención de los derechohabientes ha sido rebasada.  Con el problema actual de la pandemia de COVID 19 y una vez que se reanude hacia la nueva normalidad se verán aun más limitadas las agendas para otorgar una consulta de especialidades de manera oportuna. Otros Motivos:La información  oficial es proporcionada por la División de Información en Salud, corresponden a los meses de abril y mayo.</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</si>
  <si>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El logro alcanzado fue de 20.44 puntos porcentuales menos a la meta comprometida, una de las causas puede ser la suspensión de las cirugías programadas ante la reconversión de los hospitales  secundario a la pandemia de COVID 19.  Efecto: Este indicador refleja la atención quirúrgica oportuna para el tratamiento de padecimientos de resolución quirúrgica y  repercute  en la disminución de la morbilidad y mortalidad de los derechohabientes.   Al diferir las cirugías programadas este indicador se vera afectado de manera negativa. Otros Motivos:Los datos oficiales corresponden a los meses de abril y mayo, proporcionada por la División de Información en Salud.</t>
    </r>
  </si>
  <si>
    <r>
      <t xml:space="preserve">    Porcentaje de pacientes con estancia prolongada (mayor de12 horas) en el área de observación del servicio de urgencias en unidades de segundo nivel    
</t>
    </r>
    <r>
      <rPr>
        <sz val="10"/>
        <rFont val="Soberana Sans"/>
        <family val="2"/>
      </rPr>
      <t xml:space="preserve"> Causa : Deficiente supervisión directiva Déficit de recursos humanos                                                                                                           Infraestructura e insumos insuficientes para la demanda actual de atención                     Déficit en el número de camas hospitalarias                                                                                            No existen criterios de atención a padecimientos de mayor demanda que sean homologado(rutascríticas) Retraso en la realización de interconsultas y estudios auxiliares de diagnóstico Efecto: Retraso en la atención de pacientes con urgencia real                                                                                               Mala imagen institucional                                                                                                                                                          Insatisfacción de los usuarios                                                                                                                                                      Tiempos de espera prolongados                                                                                                                                                Saturación de las áreas de observación del servicio de urgencias   Otros Motivos:No se forman los suficientes médicos especialistas en urgencias que el instituto necesita. Derivado de la contingencia por pandemia de COVID-19, aún no se puede establecer la dirección del indicador, se toma como referencia comportamiento del año previo, se ajustará avance a medida que la normativa responsable (División de Información en Salud) publique sus resultado en fuentes institucionales oficiales DIS/IMSS.</t>
    </r>
  </si>
  <si>
    <r>
      <t xml:space="preserve">Porcentaje de surtimiento de recetas médicas
</t>
    </r>
    <r>
      <rPr>
        <sz val="10"/>
        <rFont val="Soberana Sans"/>
        <family val="2"/>
      </rPr>
      <t xml:space="preserve"> Causa : El nivel de atención de recetas de medicamentos para el periodo enero junio de 2020, muestra una variación inferior al pronosticado en 6.22 puntos porcentuales, derivado del  alto incumplimiento de los proveedores que no cuentan con los insumos necesarios para suministrar las ordenes de reposición de los medicamentos.  De las estrategias diseñadas para el abasto de medicamentos, permanece el Programa Tu Receta es tu Vale, convierte en un vale electrónico la receta que no fue surtida cuando alguno de los medicamentos prescritos no esté disponible en la farmacia de la Unidad Médica donde se expidió, esta puede ser canjeada en una Unidad reforzada u otra farmacia del IMSS que participe en el programa. Efecto: El incumplimiento de los laboratorios, se originó porque no cuentan con la materia prima necesaria para la elaboración de los medicamentos, derivado del cierre de fronteras a nivel mundial. Lo anterior provoca que no se surtan las órdenes de reposición que emiten al proveedor. Por otro lado, el resultado del indicador a través del Programa Tu Receta es Tu Vale, de enero a junio fue 90.50% de atención de recetas, en las cinco Delegaciones incluidas donde opera el programa, que son: Ciudad de México Sur y Norte, Estado de México Oriente, Jalisco y Querétaro. Otros Motivos:Con fundamento en lo establecido en el artículo 14, fracción IX, último párrafo del Presupuesto de Egresos de la Federación para el ejercicio fiscal 2020, así como el artículo 31 fracción XXVI de la Ley Orgánica de la Administración Pública Federal de 2018, las cuales facultaron a la SHCP para consolidar compras, en todos los mercados de bienes y servicios.</t>
    </r>
  </si>
  <si>
    <r>
      <t xml:space="preserve">Pacientes subsecuentes con diagnóstico de Diabetes Mellitus tipo 2         
</t>
    </r>
    <r>
      <rPr>
        <sz val="10"/>
        <rFont val="Soberana Sans"/>
        <family val="2"/>
      </rPr>
      <t xml:space="preserve"> Causa : Durante el segundo trimestre de 2020, el número de paciente subsecuentes con Diabetes Mellitus que acudieron a las Unidades Médicas de Medicina Familiar para su tratamiento farmacológico y no farmacológico, disminuyo debido a la presencia del virus de COVID-19 en nuestro país, por lo que se afianzo la expedición de la Receta Resurtible, evitando que los pacientes identificados en control, durante 3 meses no acudan a consulta, solo se les otorgue su medicamento con el objeto de no perder la continuidad del tratamiento. Efecto: Continúar brindando el tratamiento farmacológico para el control de los pacientes que tienen el diagnóstico de Diabetes Mellitus que acuden de manera subsecuente a las Unidades de Medicina Familiar, aun con la presencia de la pandemia del virus de COVID-19. Otros Motivos:Información estimada al mes de junio 2020, con base al comportamiento de enero-abril 2020.</t>
    </r>
  </si>
  <si>
    <r>
      <t xml:space="preserve">Pacientes con diagnóstico de Hipertensión Arterial Sistémica que acuden de manera subsecuente a la consulta de Medicina Familiar                 
</t>
    </r>
    <r>
      <rPr>
        <sz val="10"/>
        <rFont val="Soberana Sans"/>
        <family val="2"/>
      </rPr>
      <t xml:space="preserve"> Causa : La asistencia de pacientes con Hipertensión Arterial que acuden mensualmente para continuar con el control de la enfermedad durante el segundo trimestre de 2020, presento una disminución como resultado de la manifestación de la pandemia del virus de COVID-19, toda vez que se establecieron estrategias para evitar la presencia de grupos de derechohabientes en las salas de espera, como es el caso del  uso de la Receta Resurtible implementada en las Unidades Médicas de Primer Nivel, de manera que el paciente que clínicamente se identifica controlado, se le proporciona su tratamiento farmacológico para 3 meses, lo cual disminuye la asistencia de este grupo de personas. Efecto: Mantener de manera continua el tratamiento farmacológico para el control de los pacientes que tienen el diagnóstico de Hipertensión Arterial que acuden de manera subsecuente a las Unidades de Medicina Familiar, a pesar de la pandemia de COVID-19. Otros Motivos:Información estimada al mes de junio 2020, con base al comportamiento de enero-abril 2020.</t>
    </r>
  </si>
  <si>
    <r>
      <t xml:space="preserve">Oportunidad de inicio de la vigilancia prenatal    
</t>
    </r>
    <r>
      <rPr>
        <sz val="10"/>
        <rFont val="Soberana Sans"/>
        <family val="2"/>
      </rPr>
      <t xml:space="preserve"> Causa : Información al mes de mayo de 2020.  La oportunidad de inicio de la vigilancia prenatal durante el primer trimestre de gestación, resultó en 52.60%.  Se considera con un desempeño medio, ya que se interpreta que 5 de cada 10 embarazadas acuden al inicio de su vigilancia prenatal dentro de las primeras 12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</si>
  <si>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Promedio de atenciones prenatales por embarazada    
</t>
    </r>
    <r>
      <rPr>
        <sz val="10"/>
        <rFont val="Soberana Sans"/>
        <family val="2"/>
      </rPr>
      <t xml:space="preserve"> Causa : Información al mes de mayo de 2020.                                                                                                                                      El promedio de atenciones prenatales por embarazada resultó 5.9, por abajo de la meta establecida para el periodo (7.0).                      Conforme al Manual Metodológico de Indicadores Médicos 2018 del IMSS, se considera con un desempeño medio, ya que se traduce que cada embarazada  acude menos a consulta de vigilancia prenatal en promedio de 5 a 6 ocasiones a su Unidad de Medicina Familiar.  Efecto: Se propicia que la embarazada asista a la vigilancia prenatal en forma periódica, lo cual contribuye a la detección oportuna de signos y síntomas que pudieran complicar el embarazo.  Otros Motivos:El logro de este indicador no se alcanzó debido a la contingencia por COVID-19, ya que como medida preventiva para evitar el contagio en mujeres embarazadas (población vulnerable) se  solicitó que no acudieran a consulta, salvo en caso de emergencia obstétrica.</t>
    </r>
  </si>
  <si>
    <r>
      <t xml:space="preserve">Eficacia del Proceso del Control de Ambientes Físicos
</t>
    </r>
    <r>
      <rPr>
        <sz val="10"/>
        <rFont val="Soberana Sans"/>
        <family val="2"/>
      </rPr>
      <t xml:space="preserve"> Causa : Se registró un avance de 86.09 en el periodo de abril a mayo de 2020, por lo que se alcanzó un cumplimiento de 86.09%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Motivos:Existe un desfase en el informe mensual del Nivel Integral de Conservación (NIC) debido a lo indicado en el ¿Instructivo de aplicación del Sistema de Evaluación Institucional de los Servicios de Conservación¿: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 </t>
    </r>
  </si>
  <si>
    <r>
      <t xml:space="preserve">Total de consultas de  primera vez otorgadas en Unidades Médicas de Alta Especialidad    
</t>
    </r>
    <r>
      <rPr>
        <sz val="10"/>
        <rFont val="Soberana Sans"/>
        <family val="2"/>
      </rPr>
      <t xml:space="preserve"> Causa : La información que se reporta corresponde al mes de Abril que representa el 24.7% del total de la meta comprometida en este trimestre, se espera que al contar con el resto de la información el número de consultas de primera vez otorgadas sea mayor.  En los meses de  abril y mayo se realizó la reconversión de las Unidades Médicas y  se implementarón  medidas de seguridad a los derechohabientes ante la pandemia por COVID 19,  la consulta externa de alta especialidad se suspendió de manera paulatina, solo algunas especialidades continuaron otorgando el servicio, esto repercutirá  desfavorablemente en la meta de este indicador. Efecto: El diferir la consulta externa en las UMAE afectara de manera negativa el desempeño de este indicador  al contar con la información de los meses faltantes la cifra será mayor pero es muy probable que no se alcance la meta comprometida. Otros Motivos:La información  oficial corresponde al mes de abril. proporcionada por la División de Información en Salud.</t>
    </r>
  </si>
  <si>
    <r>
      <t xml:space="preserve">Total de cirugías electivas programadas en Unidades Médicas de Alta Especialidad    
</t>
    </r>
    <r>
      <rPr>
        <sz val="10"/>
        <rFont val="Soberana Sans"/>
        <family val="2"/>
      </rPr>
      <t xml:space="preserve"> Causa : Los datos son preliminares y corresponde a los meses de abril, mayo y junio y representa el 34.71% del total de la meta comprometida en este trimestre.  Ante la pandemia por COVID 19 se difirieron  cirugias  programadas en las unidades médicas que sufrieron reconversión y como parte de las acciones de seguridad para los derechohabientes, algunos procedimientos quirúrgicos que se encontraban dentro de los acuerdos del convenio marco para la prestación subrogada de servicios médicos y hospitalarios suscrito el 13 de abril de 2020 se realizarón de manera privada. Efecto: La  atención de los derechohabientes del IMSS,  el aplazar algunas  cirugías programadas ante la contingencia sanitaria se vera reflejado de manera negativa en este indicador  y es probable que no se alcance la meta esperada Otros Motivos:La información corresponde a  los meses de abril, mayo y junio y es preliminar, proporcionados por la División de Información en Salud.</t>
    </r>
  </si>
  <si>
    <r>
      <t xml:space="preserve">Índice consultas de urgencias por 1000 derechohabientes en unidades de segundo nivel    
</t>
    </r>
    <r>
      <rPr>
        <sz val="10"/>
        <rFont val="Soberana Sans"/>
        <family val="2"/>
      </rPr>
      <t xml:space="preserve"> Causa : Deacuerdo al Manual Metodológico de Indicadores Médicos vigente el indicador CAISN 05 se reporta con desempeño bajo a pesar de que la meta planeada  se reporta con incremento en el número de consultas. Deficiente supervisión directiva. Menor demanda en los servicios de urgencias de segundo nivel por incremento de pacientes  atendidos en el primer nivel de atención (UNIFILA) así como incremento de pacientes atendidos en atención médica contínua del primer nivel de atención.   Efecto:  Recurso humano desaprovechado Infraestructura y recursos materiales sin uso eficiente Otros Motivos:Mejor capacidad resolutiva en el primer nivel de atención. Derivado de la contingencia por pandemia de COVID-19, aún no se puede establecer la dirección del indicador, se toma como referencia comportamiento del año previo, se ajustará avance a medida que la normativa responsable (División de Información en Salud) publique sus resultado en fuentes institucionales oficiales DIS/IMSS.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</si>
  <si>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</si>
  <si>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</si>
  <si>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</si>
  <si>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</si>
  <si>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</si>
  <si>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</si>
  <si>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</si>
  <si>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</si>
  <si>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</si>
  <si>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</si>
  <si>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</si>
  <si>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</si>
  <si>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</si>
  <si>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</si>
  <si>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año t/ Calificación de satisfacción con la vida declarada por NO afiliados IMSS en el año t)-1 *100</t>
  </si>
  <si>
    <t>Variación porcentual</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</si>
  <si>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</si>
  <si>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</si>
  <si>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</si>
  <si>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</si>
  <si>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</si>
  <si>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t-1)-1] * 100 </t>
  </si>
  <si>
    <t>Servicio</t>
  </si>
  <si>
    <t>C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</si>
  <si>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</si>
  <si>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t-1)-1] * 100 </t>
  </si>
  <si>
    <t>A 1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</si>
  <si>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</si>
  <si>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</si>
  <si>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2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</si>
  <si>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</si>
  <si>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</si>
  <si>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A 3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</si>
  <si>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</si>
  <si>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</si>
  <si>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4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</si>
  <si>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</si>
  <si>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</si>
  <si>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5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</si>
  <si>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</si>
  <si>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</si>
  <si>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</si>
  <si>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</si>
  <si>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</si>
  <si>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Visita</t>
  </si>
  <si>
    <t>Gestión-Eficacia-Cuatrimestral</t>
  </si>
  <si>
    <t>B 7 Promoción y difusión de servicios funerarios</t>
  </si>
  <si>
    <r>
      <t>Tasa de variación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</si>
  <si>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-1 ]* 100</t>
  </si>
  <si>
    <t>C 8 Promoción de servicios de los Centros Vacacionales IMSS</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</si>
  <si>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</si>
  <si>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</si>
  <si>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t>Usuario</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</si>
  <si>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</si>
  <si>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</si>
  <si>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</si>
  <si>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</si>
  <si>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</si>
  <si>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424,132 personas a nivel nacional, lo que representó el  30.08% de la meta programada para el segundo trimestre de 2020. Las variaciones porcentuales negativas del Programa Presupuestario E012 ¿Prestaciones Sociales¿ (PP E12) en los indicadores al segundo trimestre de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así como reservaciones de hospedajes.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104,871 personas, lo que representó el  32.31% de la meta programada para el segundo trimestre de 2020. En Desarrollo Cultural, se impartieron cursos y talleres en las disciplinas de teatro, danza folclórica, danza creativa, ritmos afrolatinos y baile de salón, música instrumental y vocal, artes visuales y artesanías a  50,653  inscritos, lo que represento un avance del 35.27% de la meta programada para el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209 mil 948 inscritos, se logró el 34.56% de la meta programada al segundo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58,660 inscritos en el periodo que representa el  17.54% de la meta programada para este periodo.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</si>
  <si>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Variación porcentual de servicios funerarios contratados respecto al mismo periodo del año anterior
</t>
    </r>
    <r>
      <rPr>
        <sz val="10"/>
        <rFont val="Soberana Sans"/>
        <family val="2"/>
      </rPr>
      <t xml:space="preserve"> Causa : La captación de servicios con respecto al mismo periodo del ejercicio anterior disminuyó en un 18.17%, debido a que los Velatorios durante los meses de marzo a junio, con motivo de la pandemia del COVID-19 y conforme a los lineamientos a nivel federal y estatal, limitaron los tipos de servicios a otorgar, ya que se prohibió en varias localidades los servicios de velación en capilla o en domicilio; aunado a la falta de operación de los hornos crematorios en los Velatorios de Monterrey, Doctores y Tequesquináhuac. Efecto: No se tuvo el impacto esperado en la captación de los servicios; razón por la cual no se alcanzó la meta establecida. Otros Motivos:Para obtener un resultado favorable respecto a la meta, durante el ejercicio 2020; y de acuerdo a la conclusión de la pandemia del COVID-19, se espera que se puedan ofrecer la diversidad de servicios con que cuentan los Velatorios IMSS, además de que se implementará el proyecto de Estrategia de Comercialización, con el fin de fortalecer la promoción y difusión de los servicios funerarios entre la población derechohabiente del IMSS y público en general.</t>
    </r>
  </si>
  <si>
    <r>
      <t xml:space="preserve">Tasa de variación de los usuarios atendidos en los centros vacacionales que propician actividades de esparcimiento
</t>
    </r>
    <r>
      <rPr>
        <sz val="10"/>
        <rFont val="Soberana Sans"/>
        <family val="2"/>
      </rPr>
      <t xml:space="preserve"> Causa : El número de usuarios atendidos en los Centros Vacacionales al cierre del segundo trimestre de 2020, presenta una disminución respecto al mismo periodo del año previo. Lo anterior, debido a la suspensión de actividades en las unidades operativas que tuvo efecto a partir del 23 de marzo de 2020 a la fecha. Efecto: Las medidas implementadas por las autoridades sanitarias para prevenir y contener los contagios por COVID-19 entre la población, se traducen en una disminución importante  en el número de usuarios que visitaron los Centros Vacacionales.  Otros Motivos:Al cierre del periodo que se reporta, los estados de Puebla y Tlaxcala se encuentran ubicados en semáforo rojo (riesgo máximo de contagio), mientras que el estado de Morelos se encuentra en semáforo naranja (riesgo alto), por lo cual no ha sido posible llevar a cabo la reapertura de los Centros Vacacionales.</t>
    </r>
  </si>
  <si>
    <r>
      <t xml:space="preserve">% de inscritos a cursos y talleres de Desarrollo Cultural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424,132 personas a nivel nacional, lo que representó el  30.08% de la meta programada para el segundo trimestre de 2020. Las variaciones porcentuales negativas del Programa Presupuestario E012 ¿Prestaciones Sociales¿ (PP E12) en los indicadores al segundo trimestre de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así como reservaciones de hospedajes. La variable que integra los indicadores que dan seguimiento al avance de las metas del Pp E012, en su mayoría es el número de usuarios o asistentes, por tal motivo, no se alcanzaron las metas propuestas por lo antes expuesto  Efecto: En Desarrollo Cultural, se impartieron cursos y talleres en las disciplinas de teatro, danza folclórica, danza creativa, ritmos afrolatinos y baile de salón, música instrumental y vocal, artes visuales y artesanías a  50,653  inscritos, lo que represento un avance del 35.27% de la meta programada para el trimestre.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</si>
  <si>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Promoción de la Salud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424,132 personas a nivel nacional, lo que representó el  30.08% de la meta programada para el segundo trimestre de 2020. Las variaciones porcentuales negativas del Programa Presupuestario E012 ¿Prestaciones Sociales¿ (PP E12) en los indicadores al segundo trimestre de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así como reservaciones de hospedajes.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104,871 personas, lo que representó el  32.31% de la meta programada para el segundo trimestre de 2020.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</si>
  <si>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Bienestar Social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424,132 personas a nivel nacional, lo que representó el  30.08% de la meta programada para el segundo trimestre de 2020. Las variaciones porcentuales negativas del Programa Presupuestario E012 ¿Prestaciones Sociales¿ (PP E12) en los indicadores al segundo trimestre de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así como reservaciones de hospedajes.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104,871 personas, lo que representó el  32.31% de la meta programada para el segundo trimestre de 2020. En Desarrollo Cultural, se impartieron cursos y talleres en las disciplinas de teatro, danza folclórica, danza creativa, ritmos afrolatinos y baile de salón, música instrumental y vocal, artes visuales y artesanías a  50,653  inscritos, lo que represento un avance del 35.27% de la meta programada para el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209 mil 948 inscritos, se logró el 34.56% de la meta programada al segundo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58,660 inscritos en el periodo que representa el  17.54% de la meta programada para este periodo.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</si>
  <si>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Capacitación y Adiestramiento Técnico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424,132 personas a nivel nacional, lo que representó el  30.08% de la meta programada para el segundo trimestre de 2020. Las variaciones porcentuales negativas del Programa Presupuestario E012 ¿Prestaciones Sociales¿ (PP E12) en los indicadores al segundo trimestre de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así como reservaciones de hospedajes. La variable que integra los indicadores que dan seguimiento al avance de las metas del Pp E012, en su mayoría es el número de usuarios o asistentes, por tal motivo, no se alcanzaron las metas propuestas por lo antes expuesto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58,660 inscritos en el periodo que representa el  17.54% de la meta programada para este periodo.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</si>
  <si>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Cultura Física y Deporte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424,132 personas a nivel nacional, lo que representó el  30.08% de la meta programada para el segundo trimestre de 2020. Las variaciones porcentuales negativas del Programa Presupuestario E012 ¿Prestaciones Sociales¿ (PP E12) en los indicadores al segundo trimestre de 2020,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así como reservaciones de hospedajes. La variable que integra los indicadores que dan seguimiento al avance de las metas del Pp E012, en su mayoría es el número de usuarios o asistentes, por tal motivo, no se alcanzaron las metas propuestas por lo antes expuesto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209 mil 948 inscritos, se logró el 34.56% de la meta programada al segundo trimestre del año.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</si>
  <si>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Porcentaje de cumplimiento  de visitas de supervisión para velatorios del IMSS
</t>
    </r>
    <r>
      <rPr>
        <sz val="10"/>
        <rFont val="Soberana Sans"/>
        <family val="2"/>
      </rPr>
      <t xml:space="preserve"> Causa : Las Delegaciones realizaron el 29.63% de supervisiones programadas a los Velatorios IMSS respecto a la meta establecida durante el año, debido a que las Delegaciones Coahuila y Estado de México Oriente, suspendieron esta actividad derivado del oficio 148, suscrito por la Coordinación de Centros Vacacionales, Velatorios, Unidad de Congresos y Tiendas, mediante el cual se informa que se suspenden por la contingencia COVID-19. Efecto: No se logró el cumplimiento de la meta establecida para el 1er cuatrimestre con motivo de la contingencia declarada por el Gobierno Federal y acatando la instrucción de confinamiento y evitar el desplazamiento de personas. Otros Motivos:Derivado de la contingencia por COVID-19, una vez que se declare su conclusión se retomará el ejercicio de la supervisión por parte de las Delegaciones del IMSS, a fin de obtener el mejor resultado posible y viable para el ejercicio 2020.</t>
    </r>
  </si>
  <si>
    <r>
      <t xml:space="preserve">Tasa de variación de pláticas de promoción y difusión de velatorios respecto al año inmediato anterior
</t>
    </r>
    <r>
      <rPr>
        <sz val="10"/>
        <rFont val="Soberana Sans"/>
        <family val="2"/>
      </rPr>
      <t xml:space="preserve"> Causa : Los Velatorios IMSS disminuyeron el número de pláticas respecto al ejercicio anterior en un 62.17%, toda vez que no se cuenta con promotores en todos los Velatorios, aunado a que no se realizaron pláticas de promoción y difusión de los servicios funerarios, por la contingencia del COVID-19 a partir del mes de marzo. Efecto: No se logró el cumplimiento de la meta establecida con motivo de la contingencia declarada por el Gobierno Federal y acatando la instrucción de confinamiento y evitar el desplazamiento de personas. Otros Motivos:Derivado de la contingencia por COVID-19 y una vez que se declare su conclusión, se retomará el ejercicio de la contratación de promotores por parte del Fideicomiso de Beneficios Sociales (FIBESO), así cómo el programa de comercialización de los nuevos paquetes y previsión funeraria, a fin de obtener el mejor resultado posible y viable para el ejercicio 2020.</t>
    </r>
  </si>
  <si>
    <r>
      <t xml:space="preserve">Porcentaje de usuarios que utilizan algún descuento en las tarifas, respecto del total de usuarios registrados
</t>
    </r>
    <r>
      <rPr>
        <sz val="10"/>
        <rFont val="Soberana Sans"/>
        <family val="2"/>
      </rPr>
      <t xml:space="preserve"> Causa : Previo al cierre de los Centros Vacacionales por COVID-19, se diseñaron promociones que motivaron la afluencia de usuarios, principalmente en periodos de baja ocupación. Adicional a lo anterior, se diversificaron los medios de difusión utilizados para promover los servicios e instalaciones de los Centros Vacacionales, logrando atraer a distintos segmentos del mercado. Efecto: El impacto de la estrategia de difusión se ve reflejado en el porcentaje de usuarios que solicitaron la aplicación de descuentos, logrando que más del 40% de los usuarios hicieran válido algún descuento en los servicios ofrecidos. Otros Motivos:La División de Centros Vacacionales y Unidad de Congresos, en coordinación con los Centros Vacacionales, están diseñando un esquema de promociones y descuentos que incentiven la ocupación y afluencia de las unidades operativas en cuanto se autorice su reapertura. Para este fin, se prevé incentivar el uso de medios electrónicos de comunicación. </t>
    </r>
  </si>
  <si>
    <r>
      <t xml:space="preserve">Porcentaje de personas usuarias que se enteraron de los servicios a través de la promoción y difusión de Centros Vacacionales en Internet
</t>
    </r>
    <r>
      <rPr>
        <sz val="10"/>
        <rFont val="Soberana Sans"/>
        <family val="2"/>
      </rPr>
      <t xml:space="preserve"> Causa : Las acciones de promoción y difusión de los Centros Vacacionales se encuentran suspendidas hasta nuevo aviso, a consecuencia de la contingencia sanitaria por COVID-19. En este momento, se está dando prioridad a la publicación de contenidos informativos para la contención, mitigación y prevención de contagios. Efecto: Se ha debilitado la presencia de los Centros Vacacionales en medios de difusión, principalmente en medios electrónicos y redes sociales. Lo anterior, representa uno de los factores que impiden el logro de la meta establecida. Otros Motivos:Ante la suspensión indefinida de actividades en los Centros Vacacionales, la División de Centros Vacacionales y Unidad de Congresos está replanteando el proceso de aplicación de encuestas de calidad en el servicio a fin de conocer este y otros indicadores que servirán como referencia para potencializar la difusión de los Centros Vacacionales.</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</si>
  <si>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</si>
  <si>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</si>
  <si>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</si>
  <si>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</si>
  <si>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</si>
  <si>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</si>
  <si>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</si>
  <si>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</si>
  <si>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</si>
  <si>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</si>
  <si>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</si>
  <si>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</si>
  <si>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</si>
  <si>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</si>
  <si>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Obra</t>
  </si>
  <si>
    <t>A 1 Planeación de infraestructura médica y ampliada</t>
  </si>
  <si>
    <r>
      <t>Porcentaje del avance presupuestario del Programa Anual de Obras</t>
    </r>
    <r>
      <rPr>
        <i/>
        <sz val="10"/>
        <color indexed="30"/>
        <rFont val="Soberana Sans"/>
      </rPr>
      <t xml:space="preserve">
</t>
    </r>
  </si>
  <si>
    <t>(Presupuesto ejercido al período t / Presupuesto programado al período t) * 100</t>
  </si>
  <si>
    <t>Monto</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</si>
  <si>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</si>
  <si>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</si>
  <si>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</si>
  <si>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</si>
  <si>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</si>
  <si>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 xml:space="preserve"> Causa : CABE RESALTAR ATRASO DE LOS PROCESOS CONSTRUCTIVOS, DE LAS OBRAS, DERIVADO DE LA CONTINGENCIA PROVOCADA POR LA PANDEMIA DEL COVID-19 Efecto:  Otros Motivos:</t>
    </r>
  </si>
  <si>
    <r>
      <t xml:space="preserve">Porcentaje del avance presupuestario del Programa Anual de Obras
</t>
    </r>
    <r>
      <rPr>
        <sz val="10"/>
        <rFont val="Soberana Sans"/>
        <family val="2"/>
      </rPr>
      <t xml:space="preserve"> Causa : SE TIENE ATRASO EN EL PROCESO CONSTRUCTIVO DE LAS OBRAS QUE SE DESARROLLAN BAJO ESTE PROGRAMA PRESUPUESTARIO EN RAZON DE LA CONTINGENCIA PROVOCADA POR LA PANDEMIA DEL COVID-19 Efecto:  Otros Motivos:</t>
    </r>
  </si>
  <si>
    <r>
      <t xml:space="preserve">Porcentaje de cumplimiento de avance físico del Programa Anual de Obras
</t>
    </r>
    <r>
      <rPr>
        <sz val="10"/>
        <rFont val="Soberana Sans"/>
        <family val="2"/>
      </rPr>
      <t xml:space="preserve"> Causa : SE REPORTA UN RETRASO DEBIDO A LA CONTINGENCIA PROVOCADA POR LA PANDEMIA DEL COVID-19 Efecto: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</si>
  <si>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</si>
  <si>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</si>
  <si>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</si>
  <si>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</si>
  <si>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</si>
  <si>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</si>
  <si>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</si>
  <si>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</si>
  <si>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</si>
  <si>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</si>
  <si>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</si>
  <si>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</si>
  <si>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</si>
  <si>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</si>
  <si>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</si>
  <si>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</si>
  <si>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</si>
  <si>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</si>
  <si>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</si>
  <si>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</si>
  <si>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</si>
  <si>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</si>
  <si>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</si>
  <si>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</si>
  <si>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</si>
  <si>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</si>
  <si>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</si>
  <si>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</si>
  <si>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</si>
  <si>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</si>
  <si>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</si>
  <si>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</si>
  <si>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</si>
  <si>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</si>
  <si>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</si>
  <si>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</si>
  <si>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 xml:space="preserve"> Causa :  la ejecución de  las licitaciones para este año se vieron afectadas  derivado de la emergencia nacional en materia de salubridad generada por virus SARS-CoV2 (COVID-19),  y derivado de las  disposiciones establecidas se retrasaron los eventos programados razón por la cual no se pudieron efectuar en el primer semestre de este año  Efecto: se reprograman la ejecución de  los principales proyectos de sustitución de equipo electromecánico  Otros Motivos:gran parte del capital humano que desarrolla estos procesos se vio contagiado de COVID por lo que el personal remanente se vio imposibilitado de  terminar con todas las acciones necesarias para desarrollar los procedimientos de compra, así también  fue orientado a realizar acciones de emergencia para atender a los hospitales en materia de conservación.</t>
    </r>
  </si>
  <si>
    <r>
      <t xml:space="preserve">Porcentaje de adquisición de equipo médico 
</t>
    </r>
    <r>
      <rPr>
        <sz val="10"/>
        <rFont val="Soberana Sans"/>
        <family val="2"/>
      </rPr>
      <t xml:space="preserve"> Causa : El calendario original de licitaciones ha sufrido un retraso debido a que se ha dado prioridad a los procesos de compra de equipo médico para atender la emergencia sanitaria ocasionada por COVID-19.  Efecto: La variación puede ocasionar que no se lleve a cabo el programa de adquisición como estaba planeado desde el año 2019, dependiendo del comportamiento de la pandemia y a la necesidad de equipo urgente en las Delegaciones y UMAE, se valorará la pertinencia de arrancar el programa de adquisición. Otros Motivos:También ha sido necesario el reordenamiento presupuestal para atender la emergencia sanitaria ocasionada por COVID-19. </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</si>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</sst>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4">
    <font>
      <sz val="10"/>
      <name val="Soberana Sans"/>
    </font>
    <font>
      <sz val="11"/>
      <color theme="1"/>
      <name val="Montserrat"/>
      <family val="2"/>
    </font>
    <font>
      <sz val="18"/>
      <color theme="3"/>
      <name val="Calibri Light"/>
      <family val="2"/>
      <scheme val="major"/>
    </font>
    <font>
      <b/>
      <sz val="15"/>
      <color theme="3"/>
      <name val="Montserrat"/>
      <family val="2"/>
    </font>
    <font>
      <b/>
      <sz val="13"/>
      <color theme="3"/>
      <name val="Montserrat"/>
      <family val="2"/>
    </font>
    <font>
      <b/>
      <sz val="11"/>
      <color theme="3"/>
      <name val="Montserrat"/>
      <family val="2"/>
    </font>
    <font>
      <sz val="11"/>
      <color rgb="FF006100"/>
      <name val="Montserrat"/>
      <family val="2"/>
    </font>
    <font>
      <sz val="11"/>
      <color rgb="FF9C0006"/>
      <name val="Montserrat"/>
      <family val="2"/>
    </font>
    <font>
      <sz val="11"/>
      <color rgb="FF9C5700"/>
      <name val="Montserrat"/>
      <family val="2"/>
    </font>
    <font>
      <sz val="11"/>
      <color rgb="FF3F3F76"/>
      <name val="Montserrat"/>
      <family val="2"/>
    </font>
    <font>
      <b/>
      <sz val="11"/>
      <color rgb="FF3F3F3F"/>
      <name val="Montserrat"/>
      <family val="2"/>
    </font>
    <font>
      <b/>
      <sz val="11"/>
      <color rgb="FFFA7D00"/>
      <name val="Montserrat"/>
      <family val="2"/>
    </font>
    <font>
      <sz val="11"/>
      <color rgb="FFFA7D00"/>
      <name val="Montserrat"/>
      <family val="2"/>
    </font>
    <font>
      <b/>
      <sz val="11"/>
      <color theme="0"/>
      <name val="Montserrat"/>
      <family val="2"/>
    </font>
    <font>
      <sz val="11"/>
      <color rgb="FFFF0000"/>
      <name val="Montserrat"/>
      <family val="2"/>
    </font>
    <font>
      <i/>
      <sz val="11"/>
      <color rgb="FF7F7F7F"/>
      <name val="Montserrat"/>
      <family val="2"/>
    </font>
    <font>
      <b/>
      <sz val="11"/>
      <color theme="1"/>
      <name val="Montserrat"/>
      <family val="2"/>
    </font>
    <font>
      <sz val="11"/>
      <color theme="0"/>
      <name val="Montserrat"/>
      <family val="2"/>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B2" sqref="B2"/>
    </sheetView>
  </sheetViews>
  <sheetFormatPr baseColWidth="10" defaultColWidth="5.7109375" defaultRowHeight="12.75"/>
  <cols>
    <col min="1" max="1" width="4" style="1" customWidth="1"/>
    <col min="2" max="16384" width="5.7109375" style="1"/>
  </cols>
  <sheetData>
    <row r="1" spans="2:30" s="2" customFormat="1" ht="48" customHeight="1">
      <c r="B1" s="3" t="s">
        <v>503</v>
      </c>
      <c r="C1" s="3"/>
      <c r="D1" s="3"/>
      <c r="E1" s="3"/>
      <c r="F1" s="3"/>
      <c r="G1" s="3"/>
      <c r="H1" s="3"/>
      <c r="I1" s="3"/>
      <c r="J1" s="3"/>
      <c r="K1" s="3"/>
      <c r="L1" s="3"/>
      <c r="M1" s="3"/>
      <c r="N1" s="3"/>
      <c r="O1" s="3"/>
      <c r="P1" s="3"/>
      <c r="Q1" s="4"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4"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465</v>
      </c>
      <c r="D4" s="19" t="s">
        <v>466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467</v>
      </c>
      <c r="D11" s="62"/>
      <c r="E11" s="62"/>
      <c r="F11" s="62"/>
      <c r="G11" s="62"/>
      <c r="H11" s="62"/>
      <c r="I11" s="62" t="s">
        <v>468</v>
      </c>
      <c r="J11" s="62"/>
      <c r="K11" s="62"/>
      <c r="L11" s="62" t="s">
        <v>469</v>
      </c>
      <c r="M11" s="62"/>
      <c r="N11" s="62"/>
      <c r="O11" s="62"/>
      <c r="P11" s="63" t="s">
        <v>14</v>
      </c>
      <c r="Q11" s="63" t="s">
        <v>470</v>
      </c>
      <c r="R11" s="104" t="s">
        <v>44</v>
      </c>
      <c r="S11" s="104" t="s">
        <v>44</v>
      </c>
      <c r="T11" s="104" t="s">
        <v>44</v>
      </c>
      <c r="U11" s="64" t="str">
        <f t="shared" ref="U11:U19" si="0">IF(ISERR(T11/S11*100),"N/A",T11/S11*100)</f>
        <v>N/A</v>
      </c>
    </row>
    <row r="12" spans="1:34" ht="75" customHeight="1" thickTop="1">
      <c r="A12" s="60"/>
      <c r="B12" s="61" t="s">
        <v>53</v>
      </c>
      <c r="C12" s="62" t="s">
        <v>471</v>
      </c>
      <c r="D12" s="62"/>
      <c r="E12" s="62"/>
      <c r="F12" s="62"/>
      <c r="G12" s="62"/>
      <c r="H12" s="62"/>
      <c r="I12" s="62" t="s">
        <v>472</v>
      </c>
      <c r="J12" s="62"/>
      <c r="K12" s="62"/>
      <c r="L12" s="62" t="s">
        <v>473</v>
      </c>
      <c r="M12" s="62"/>
      <c r="N12" s="62"/>
      <c r="O12" s="62"/>
      <c r="P12" s="63" t="s">
        <v>474</v>
      </c>
      <c r="Q12" s="63" t="s">
        <v>475</v>
      </c>
      <c r="R12" s="63">
        <v>80</v>
      </c>
      <c r="S12" s="63" t="s">
        <v>44</v>
      </c>
      <c r="T12" s="63" t="s">
        <v>44</v>
      </c>
      <c r="U12" s="64" t="str">
        <f t="shared" si="0"/>
        <v>N/A</v>
      </c>
    </row>
    <row r="13" spans="1:34" ht="75" customHeight="1" thickBot="1">
      <c r="A13" s="60"/>
      <c r="B13" s="65" t="s">
        <v>45</v>
      </c>
      <c r="C13" s="66" t="s">
        <v>45</v>
      </c>
      <c r="D13" s="66"/>
      <c r="E13" s="66"/>
      <c r="F13" s="66"/>
      <c r="G13" s="66"/>
      <c r="H13" s="66"/>
      <c r="I13" s="66" t="s">
        <v>476</v>
      </c>
      <c r="J13" s="66"/>
      <c r="K13" s="66"/>
      <c r="L13" s="66" t="s">
        <v>477</v>
      </c>
      <c r="M13" s="66"/>
      <c r="N13" s="66"/>
      <c r="O13" s="66"/>
      <c r="P13" s="67" t="s">
        <v>60</v>
      </c>
      <c r="Q13" s="67" t="s">
        <v>43</v>
      </c>
      <c r="R13" s="67">
        <v>75</v>
      </c>
      <c r="S13" s="67" t="s">
        <v>44</v>
      </c>
      <c r="T13" s="67" t="s">
        <v>44</v>
      </c>
      <c r="U13" s="69" t="str">
        <f t="shared" si="0"/>
        <v>N/A</v>
      </c>
    </row>
    <row r="14" spans="1:34" ht="75" customHeight="1" thickTop="1">
      <c r="A14" s="60"/>
      <c r="B14" s="61" t="s">
        <v>63</v>
      </c>
      <c r="C14" s="62" t="s">
        <v>478</v>
      </c>
      <c r="D14" s="62"/>
      <c r="E14" s="62"/>
      <c r="F14" s="62"/>
      <c r="G14" s="62"/>
      <c r="H14" s="62"/>
      <c r="I14" s="62" t="s">
        <v>479</v>
      </c>
      <c r="J14" s="62"/>
      <c r="K14" s="62"/>
      <c r="L14" s="62" t="s">
        <v>480</v>
      </c>
      <c r="M14" s="62"/>
      <c r="N14" s="62"/>
      <c r="O14" s="62"/>
      <c r="P14" s="63" t="s">
        <v>60</v>
      </c>
      <c r="Q14" s="63" t="s">
        <v>43</v>
      </c>
      <c r="R14" s="63">
        <v>90</v>
      </c>
      <c r="S14" s="63" t="s">
        <v>44</v>
      </c>
      <c r="T14" s="63" t="s">
        <v>44</v>
      </c>
      <c r="U14" s="64" t="str">
        <f t="shared" si="0"/>
        <v>N/A</v>
      </c>
    </row>
    <row r="15" spans="1:34" ht="75" customHeight="1" thickBot="1">
      <c r="A15" s="60"/>
      <c r="B15" s="65" t="s">
        <v>45</v>
      </c>
      <c r="C15" s="66" t="s">
        <v>45</v>
      </c>
      <c r="D15" s="66"/>
      <c r="E15" s="66"/>
      <c r="F15" s="66"/>
      <c r="G15" s="66"/>
      <c r="H15" s="66"/>
      <c r="I15" s="66" t="s">
        <v>481</v>
      </c>
      <c r="J15" s="66"/>
      <c r="K15" s="66"/>
      <c r="L15" s="66" t="s">
        <v>482</v>
      </c>
      <c r="M15" s="66"/>
      <c r="N15" s="66"/>
      <c r="O15" s="66"/>
      <c r="P15" s="67" t="s">
        <v>60</v>
      </c>
      <c r="Q15" s="67" t="s">
        <v>470</v>
      </c>
      <c r="R15" s="67">
        <v>75</v>
      </c>
      <c r="S15" s="67" t="s">
        <v>44</v>
      </c>
      <c r="T15" s="67" t="s">
        <v>44</v>
      </c>
      <c r="U15" s="69" t="str">
        <f t="shared" si="0"/>
        <v>N/A</v>
      </c>
    </row>
    <row r="16" spans="1:34" ht="75" customHeight="1" thickTop="1">
      <c r="A16" s="60"/>
      <c r="B16" s="61" t="s">
        <v>79</v>
      </c>
      <c r="C16" s="62" t="s">
        <v>483</v>
      </c>
      <c r="D16" s="62"/>
      <c r="E16" s="62"/>
      <c r="F16" s="62"/>
      <c r="G16" s="62"/>
      <c r="H16" s="62"/>
      <c r="I16" s="62" t="s">
        <v>484</v>
      </c>
      <c r="J16" s="62"/>
      <c r="K16" s="62"/>
      <c r="L16" s="62" t="s">
        <v>485</v>
      </c>
      <c r="M16" s="62"/>
      <c r="N16" s="62"/>
      <c r="O16" s="62"/>
      <c r="P16" s="63" t="s">
        <v>60</v>
      </c>
      <c r="Q16" s="63" t="s">
        <v>470</v>
      </c>
      <c r="R16" s="63">
        <v>80.319999999999993</v>
      </c>
      <c r="S16" s="63" t="s">
        <v>44</v>
      </c>
      <c r="T16" s="63" t="s">
        <v>44</v>
      </c>
      <c r="U16" s="64" t="str">
        <f t="shared" si="0"/>
        <v>N/A</v>
      </c>
    </row>
    <row r="17" spans="1:22" ht="75" customHeight="1">
      <c r="A17" s="60"/>
      <c r="B17" s="65" t="s">
        <v>45</v>
      </c>
      <c r="C17" s="66" t="s">
        <v>45</v>
      </c>
      <c r="D17" s="66"/>
      <c r="E17" s="66"/>
      <c r="F17" s="66"/>
      <c r="G17" s="66"/>
      <c r="H17" s="66"/>
      <c r="I17" s="66" t="s">
        <v>486</v>
      </c>
      <c r="J17" s="66"/>
      <c r="K17" s="66"/>
      <c r="L17" s="66" t="s">
        <v>487</v>
      </c>
      <c r="M17" s="66"/>
      <c r="N17" s="66"/>
      <c r="O17" s="66"/>
      <c r="P17" s="67" t="s">
        <v>60</v>
      </c>
      <c r="Q17" s="67" t="s">
        <v>488</v>
      </c>
      <c r="R17" s="67">
        <v>100</v>
      </c>
      <c r="S17" s="67" t="s">
        <v>44</v>
      </c>
      <c r="T17" s="67" t="s">
        <v>44</v>
      </c>
      <c r="U17" s="69" t="str">
        <f t="shared" si="0"/>
        <v>N/A</v>
      </c>
    </row>
    <row r="18" spans="1:22" ht="75" customHeight="1">
      <c r="A18" s="60"/>
      <c r="B18" s="65" t="s">
        <v>45</v>
      </c>
      <c r="C18" s="66" t="s">
        <v>489</v>
      </c>
      <c r="D18" s="66"/>
      <c r="E18" s="66"/>
      <c r="F18" s="66"/>
      <c r="G18" s="66"/>
      <c r="H18" s="66"/>
      <c r="I18" s="66" t="s">
        <v>490</v>
      </c>
      <c r="J18" s="66"/>
      <c r="K18" s="66"/>
      <c r="L18" s="66" t="s">
        <v>491</v>
      </c>
      <c r="M18" s="66"/>
      <c r="N18" s="66"/>
      <c r="O18" s="66"/>
      <c r="P18" s="67" t="s">
        <v>60</v>
      </c>
      <c r="Q18" s="67" t="s">
        <v>203</v>
      </c>
      <c r="R18" s="67">
        <v>80</v>
      </c>
      <c r="S18" s="67">
        <v>66.599999999999994</v>
      </c>
      <c r="T18" s="67">
        <v>0</v>
      </c>
      <c r="U18" s="69">
        <f t="shared" si="0"/>
        <v>0</v>
      </c>
    </row>
    <row r="19" spans="1:22" ht="75" customHeight="1" thickBot="1">
      <c r="A19" s="60"/>
      <c r="B19" s="65" t="s">
        <v>45</v>
      </c>
      <c r="C19" s="66" t="s">
        <v>45</v>
      </c>
      <c r="D19" s="66"/>
      <c r="E19" s="66"/>
      <c r="F19" s="66"/>
      <c r="G19" s="66"/>
      <c r="H19" s="66"/>
      <c r="I19" s="66" t="s">
        <v>492</v>
      </c>
      <c r="J19" s="66"/>
      <c r="K19" s="66"/>
      <c r="L19" s="66" t="s">
        <v>493</v>
      </c>
      <c r="M19" s="66"/>
      <c r="N19" s="66"/>
      <c r="O19" s="66"/>
      <c r="P19" s="67" t="s">
        <v>60</v>
      </c>
      <c r="Q19" s="67" t="s">
        <v>413</v>
      </c>
      <c r="R19" s="67">
        <v>80</v>
      </c>
      <c r="S19" s="67">
        <v>10</v>
      </c>
      <c r="T19" s="67">
        <v>2.4</v>
      </c>
      <c r="U19" s="69">
        <f t="shared" si="0"/>
        <v>24</v>
      </c>
    </row>
    <row r="20" spans="1:22" ht="22.5" customHeight="1" thickTop="1" thickBot="1">
      <c r="B20" s="13" t="s">
        <v>90</v>
      </c>
      <c r="C20" s="14"/>
      <c r="D20" s="14"/>
      <c r="E20" s="14"/>
      <c r="F20" s="14"/>
      <c r="G20" s="14"/>
      <c r="H20" s="15"/>
      <c r="I20" s="15"/>
      <c r="J20" s="15"/>
      <c r="K20" s="15"/>
      <c r="L20" s="15"/>
      <c r="M20" s="15"/>
      <c r="N20" s="15"/>
      <c r="O20" s="15"/>
      <c r="P20" s="15"/>
      <c r="Q20" s="15"/>
      <c r="R20" s="15"/>
      <c r="S20" s="15"/>
      <c r="T20" s="15"/>
      <c r="U20" s="16"/>
      <c r="V20" s="70"/>
    </row>
    <row r="21" spans="1:22" ht="26.25" customHeight="1" thickTop="1">
      <c r="B21" s="71"/>
      <c r="C21" s="72"/>
      <c r="D21" s="72"/>
      <c r="E21" s="72"/>
      <c r="F21" s="72"/>
      <c r="G21" s="72"/>
      <c r="H21" s="73"/>
      <c r="I21" s="73"/>
      <c r="J21" s="73"/>
      <c r="K21" s="73"/>
      <c r="L21" s="73"/>
      <c r="M21" s="73"/>
      <c r="N21" s="73"/>
      <c r="O21" s="73"/>
      <c r="P21" s="74"/>
      <c r="Q21" s="75"/>
      <c r="R21" s="76" t="s">
        <v>91</v>
      </c>
      <c r="S21" s="44" t="s">
        <v>92</v>
      </c>
      <c r="T21" s="76" t="s">
        <v>93</v>
      </c>
      <c r="U21" s="44" t="s">
        <v>94</v>
      </c>
    </row>
    <row r="22" spans="1:22" ht="26.25" customHeight="1" thickBot="1">
      <c r="B22" s="77"/>
      <c r="C22" s="78"/>
      <c r="D22" s="78"/>
      <c r="E22" s="78"/>
      <c r="F22" s="78"/>
      <c r="G22" s="78"/>
      <c r="H22" s="79"/>
      <c r="I22" s="79"/>
      <c r="J22" s="79"/>
      <c r="K22" s="79"/>
      <c r="L22" s="79"/>
      <c r="M22" s="79"/>
      <c r="N22" s="79"/>
      <c r="O22" s="79"/>
      <c r="P22" s="80"/>
      <c r="Q22" s="81"/>
      <c r="R22" s="82" t="s">
        <v>95</v>
      </c>
      <c r="S22" s="81" t="s">
        <v>95</v>
      </c>
      <c r="T22" s="81" t="s">
        <v>95</v>
      </c>
      <c r="U22" s="81" t="s">
        <v>96</v>
      </c>
    </row>
    <row r="23" spans="1:22" ht="13.5" customHeight="1" thickBot="1">
      <c r="B23" s="83" t="s">
        <v>97</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c r="B24" s="90" t="s">
        <v>98</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c r="B25" s="13" t="s">
        <v>99</v>
      </c>
      <c r="C25" s="14"/>
      <c r="D25" s="14"/>
      <c r="E25" s="14"/>
      <c r="F25" s="14"/>
      <c r="G25" s="14"/>
      <c r="H25" s="15"/>
      <c r="I25" s="15"/>
      <c r="J25" s="15"/>
      <c r="K25" s="15"/>
      <c r="L25" s="15"/>
      <c r="M25" s="15"/>
      <c r="N25" s="15"/>
      <c r="O25" s="15"/>
      <c r="P25" s="15"/>
      <c r="Q25" s="15"/>
      <c r="R25" s="15"/>
      <c r="S25" s="15"/>
      <c r="T25" s="15"/>
      <c r="U25" s="16"/>
    </row>
    <row r="26" spans="1:22" ht="44.25" customHeight="1" thickTop="1">
      <c r="B26" s="95" t="s">
        <v>100</v>
      </c>
      <c r="C26" s="97"/>
      <c r="D26" s="97"/>
      <c r="E26" s="97"/>
      <c r="F26" s="97"/>
      <c r="G26" s="97"/>
      <c r="H26" s="97"/>
      <c r="I26" s="97"/>
      <c r="J26" s="97"/>
      <c r="K26" s="97"/>
      <c r="L26" s="97"/>
      <c r="M26" s="97"/>
      <c r="N26" s="97"/>
      <c r="O26" s="97"/>
      <c r="P26" s="97"/>
      <c r="Q26" s="97"/>
      <c r="R26" s="97"/>
      <c r="S26" s="97"/>
      <c r="T26" s="97"/>
      <c r="U26" s="96"/>
    </row>
    <row r="27" spans="1:22" ht="34.5" customHeight="1">
      <c r="B27" s="98" t="s">
        <v>494</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495</v>
      </c>
      <c r="C28" s="100"/>
      <c r="D28" s="100"/>
      <c r="E28" s="100"/>
      <c r="F28" s="100"/>
      <c r="G28" s="100"/>
      <c r="H28" s="100"/>
      <c r="I28" s="100"/>
      <c r="J28" s="100"/>
      <c r="K28" s="100"/>
      <c r="L28" s="100"/>
      <c r="M28" s="100"/>
      <c r="N28" s="100"/>
      <c r="O28" s="100"/>
      <c r="P28" s="100"/>
      <c r="Q28" s="100"/>
      <c r="R28" s="100"/>
      <c r="S28" s="100"/>
      <c r="T28" s="100"/>
      <c r="U28" s="99"/>
    </row>
    <row r="29" spans="1:22" ht="34.5" customHeight="1">
      <c r="B29" s="98" t="s">
        <v>496</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497</v>
      </c>
      <c r="C30" s="100"/>
      <c r="D30" s="100"/>
      <c r="E30" s="100"/>
      <c r="F30" s="100"/>
      <c r="G30" s="100"/>
      <c r="H30" s="100"/>
      <c r="I30" s="100"/>
      <c r="J30" s="100"/>
      <c r="K30" s="100"/>
      <c r="L30" s="100"/>
      <c r="M30" s="100"/>
      <c r="N30" s="100"/>
      <c r="O30" s="100"/>
      <c r="P30" s="100"/>
      <c r="Q30" s="100"/>
      <c r="R30" s="100"/>
      <c r="S30" s="100"/>
      <c r="T30" s="100"/>
      <c r="U30" s="99"/>
    </row>
    <row r="31" spans="1:22" ht="34.5" customHeight="1">
      <c r="B31" s="98" t="s">
        <v>498</v>
      </c>
      <c r="C31" s="100"/>
      <c r="D31" s="100"/>
      <c r="E31" s="100"/>
      <c r="F31" s="100"/>
      <c r="G31" s="100"/>
      <c r="H31" s="100"/>
      <c r="I31" s="100"/>
      <c r="J31" s="100"/>
      <c r="K31" s="100"/>
      <c r="L31" s="100"/>
      <c r="M31" s="100"/>
      <c r="N31" s="100"/>
      <c r="O31" s="100"/>
      <c r="P31" s="100"/>
      <c r="Q31" s="100"/>
      <c r="R31" s="100"/>
      <c r="S31" s="100"/>
      <c r="T31" s="100"/>
      <c r="U31" s="99"/>
    </row>
    <row r="32" spans="1:22" ht="34.5" customHeight="1">
      <c r="B32" s="98" t="s">
        <v>499</v>
      </c>
      <c r="C32" s="100"/>
      <c r="D32" s="100"/>
      <c r="E32" s="100"/>
      <c r="F32" s="100"/>
      <c r="G32" s="100"/>
      <c r="H32" s="100"/>
      <c r="I32" s="100"/>
      <c r="J32" s="100"/>
      <c r="K32" s="100"/>
      <c r="L32" s="100"/>
      <c r="M32" s="100"/>
      <c r="N32" s="100"/>
      <c r="O32" s="100"/>
      <c r="P32" s="100"/>
      <c r="Q32" s="100"/>
      <c r="R32" s="100"/>
      <c r="S32" s="100"/>
      <c r="T32" s="100"/>
      <c r="U32" s="99"/>
    </row>
    <row r="33" spans="2:21" ht="34.5" customHeight="1">
      <c r="B33" s="98" t="s">
        <v>500</v>
      </c>
      <c r="C33" s="100"/>
      <c r="D33" s="100"/>
      <c r="E33" s="100"/>
      <c r="F33" s="100"/>
      <c r="G33" s="100"/>
      <c r="H33" s="100"/>
      <c r="I33" s="100"/>
      <c r="J33" s="100"/>
      <c r="K33" s="100"/>
      <c r="L33" s="100"/>
      <c r="M33" s="100"/>
      <c r="N33" s="100"/>
      <c r="O33" s="100"/>
      <c r="P33" s="100"/>
      <c r="Q33" s="100"/>
      <c r="R33" s="100"/>
      <c r="S33" s="100"/>
      <c r="T33" s="100"/>
      <c r="U33" s="99"/>
    </row>
    <row r="34" spans="2:21" ht="76.349999999999994" customHeight="1">
      <c r="B34" s="98" t="s">
        <v>501</v>
      </c>
      <c r="C34" s="100"/>
      <c r="D34" s="100"/>
      <c r="E34" s="100"/>
      <c r="F34" s="100"/>
      <c r="G34" s="100"/>
      <c r="H34" s="100"/>
      <c r="I34" s="100"/>
      <c r="J34" s="100"/>
      <c r="K34" s="100"/>
      <c r="L34" s="100"/>
      <c r="M34" s="100"/>
      <c r="N34" s="100"/>
      <c r="O34" s="100"/>
      <c r="P34" s="100"/>
      <c r="Q34" s="100"/>
      <c r="R34" s="100"/>
      <c r="S34" s="100"/>
      <c r="T34" s="100"/>
      <c r="U34" s="99"/>
    </row>
    <row r="35" spans="2:21" ht="56.1" customHeight="1" thickBot="1">
      <c r="B35" s="101" t="s">
        <v>502</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C6" sqref="C6:G6"/>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39</v>
      </c>
      <c r="D11" s="62"/>
      <c r="E11" s="62"/>
      <c r="F11" s="62"/>
      <c r="G11" s="62"/>
      <c r="H11" s="62"/>
      <c r="I11" s="62" t="s">
        <v>40</v>
      </c>
      <c r="J11" s="62"/>
      <c r="K11" s="62"/>
      <c r="L11" s="62" t="s">
        <v>41</v>
      </c>
      <c r="M11" s="62"/>
      <c r="N11" s="62"/>
      <c r="O11" s="62"/>
      <c r="P11" s="63" t="s">
        <v>42</v>
      </c>
      <c r="Q11" s="63" t="s">
        <v>43</v>
      </c>
      <c r="R11" s="63">
        <v>6.7</v>
      </c>
      <c r="S11" s="63" t="s">
        <v>44</v>
      </c>
      <c r="T11" s="63" t="s">
        <v>44</v>
      </c>
      <c r="U11" s="64" t="str">
        <f>IF(ISERR((S11-T11)*100/S11+100),"N/A",(S11-T11)*100/S11+100)</f>
        <v>N/A</v>
      </c>
    </row>
    <row r="12" spans="1:34" ht="75" customHeight="1">
      <c r="A12" s="60"/>
      <c r="B12" s="65" t="s">
        <v>45</v>
      </c>
      <c r="C12" s="66" t="s">
        <v>45</v>
      </c>
      <c r="D12" s="66"/>
      <c r="E12" s="66"/>
      <c r="F12" s="66"/>
      <c r="G12" s="66"/>
      <c r="H12" s="66"/>
      <c r="I12" s="66" t="s">
        <v>46</v>
      </c>
      <c r="J12" s="66"/>
      <c r="K12" s="66"/>
      <c r="L12" s="66" t="s">
        <v>47</v>
      </c>
      <c r="M12" s="66"/>
      <c r="N12" s="66"/>
      <c r="O12" s="66"/>
      <c r="P12" s="67" t="s">
        <v>48</v>
      </c>
      <c r="Q12" s="67" t="s">
        <v>43</v>
      </c>
      <c r="R12" s="68">
        <v>78.7</v>
      </c>
      <c r="S12" s="68" t="s">
        <v>44</v>
      </c>
      <c r="T12" s="68" t="s">
        <v>44</v>
      </c>
      <c r="U12" s="69" t="str">
        <f>IF(ISERR(T12/S12*100),"N/A",T12/S12*100)</f>
        <v>N/A</v>
      </c>
    </row>
    <row r="13" spans="1:34" ht="75" customHeight="1">
      <c r="A13" s="60"/>
      <c r="B13" s="65" t="s">
        <v>45</v>
      </c>
      <c r="C13" s="66" t="s">
        <v>45</v>
      </c>
      <c r="D13" s="66"/>
      <c r="E13" s="66"/>
      <c r="F13" s="66"/>
      <c r="G13" s="66"/>
      <c r="H13" s="66"/>
      <c r="I13" s="66" t="s">
        <v>49</v>
      </c>
      <c r="J13" s="66"/>
      <c r="K13" s="66"/>
      <c r="L13" s="66" t="s">
        <v>50</v>
      </c>
      <c r="M13" s="66"/>
      <c r="N13" s="66"/>
      <c r="O13" s="66"/>
      <c r="P13" s="67" t="s">
        <v>42</v>
      </c>
      <c r="Q13" s="67" t="s">
        <v>43</v>
      </c>
      <c r="R13" s="67">
        <v>0.82</v>
      </c>
      <c r="S13" s="67" t="s">
        <v>44</v>
      </c>
      <c r="T13" s="67" t="s">
        <v>44</v>
      </c>
      <c r="U13" s="69" t="str">
        <f>IF(ISERR((S13-T13)*100/S13+100),"N/A",(S13-T13)*100/S13+100)</f>
        <v>N/A</v>
      </c>
    </row>
    <row r="14" spans="1:34" ht="75" customHeight="1" thickBot="1">
      <c r="A14" s="60"/>
      <c r="B14" s="65" t="s">
        <v>45</v>
      </c>
      <c r="C14" s="66" t="s">
        <v>45</v>
      </c>
      <c r="D14" s="66"/>
      <c r="E14" s="66"/>
      <c r="F14" s="66"/>
      <c r="G14" s="66"/>
      <c r="H14" s="66"/>
      <c r="I14" s="66" t="s">
        <v>51</v>
      </c>
      <c r="J14" s="66"/>
      <c r="K14" s="66"/>
      <c r="L14" s="66" t="s">
        <v>52</v>
      </c>
      <c r="M14" s="66"/>
      <c r="N14" s="66"/>
      <c r="O14" s="66"/>
      <c r="P14" s="67" t="s">
        <v>42</v>
      </c>
      <c r="Q14" s="67" t="s">
        <v>43</v>
      </c>
      <c r="R14" s="67">
        <v>3.5</v>
      </c>
      <c r="S14" s="67" t="s">
        <v>44</v>
      </c>
      <c r="T14" s="67" t="s">
        <v>44</v>
      </c>
      <c r="U14" s="69" t="str">
        <f>IF(ISERR((S14-T14)*100/S14+100),"N/A",(S14-T14)*100/S14+100)</f>
        <v>N/A</v>
      </c>
    </row>
    <row r="15" spans="1:34" ht="75" customHeight="1" thickTop="1">
      <c r="A15" s="60"/>
      <c r="B15" s="61" t="s">
        <v>53</v>
      </c>
      <c r="C15" s="62" t="s">
        <v>54</v>
      </c>
      <c r="D15" s="62"/>
      <c r="E15" s="62"/>
      <c r="F15" s="62"/>
      <c r="G15" s="62"/>
      <c r="H15" s="62"/>
      <c r="I15" s="62" t="s">
        <v>55</v>
      </c>
      <c r="J15" s="62"/>
      <c r="K15" s="62"/>
      <c r="L15" s="62" t="s">
        <v>56</v>
      </c>
      <c r="M15" s="62"/>
      <c r="N15" s="62"/>
      <c r="O15" s="62"/>
      <c r="P15" s="63" t="s">
        <v>57</v>
      </c>
      <c r="Q15" s="63" t="s">
        <v>43</v>
      </c>
      <c r="R15" s="63">
        <v>10</v>
      </c>
      <c r="S15" s="63" t="s">
        <v>44</v>
      </c>
      <c r="T15" s="63" t="s">
        <v>44</v>
      </c>
      <c r="U15" s="64" t="str">
        <f>IF(ISERR((S15-T15)*100/S15+100),"N/A",(S15-T15)*100/S15+100)</f>
        <v>N/A</v>
      </c>
    </row>
    <row r="16" spans="1:34" ht="75" customHeight="1">
      <c r="A16" s="60"/>
      <c r="B16" s="65" t="s">
        <v>45</v>
      </c>
      <c r="C16" s="66" t="s">
        <v>45</v>
      </c>
      <c r="D16" s="66"/>
      <c r="E16" s="66"/>
      <c r="F16" s="66"/>
      <c r="G16" s="66"/>
      <c r="H16" s="66"/>
      <c r="I16" s="66" t="s">
        <v>58</v>
      </c>
      <c r="J16" s="66"/>
      <c r="K16" s="66"/>
      <c r="L16" s="66" t="s">
        <v>59</v>
      </c>
      <c r="M16" s="66"/>
      <c r="N16" s="66"/>
      <c r="O16" s="66"/>
      <c r="P16" s="67" t="s">
        <v>60</v>
      </c>
      <c r="Q16" s="67" t="s">
        <v>43</v>
      </c>
      <c r="R16" s="67">
        <v>12.9</v>
      </c>
      <c r="S16" s="67" t="s">
        <v>44</v>
      </c>
      <c r="T16" s="67" t="s">
        <v>44</v>
      </c>
      <c r="U16" s="69" t="str">
        <f>IF(ISERR((S16-T16)*100/S16+100),"N/A",(S16-T16)*100/S16+100)</f>
        <v>N/A</v>
      </c>
    </row>
    <row r="17" spans="1:22" ht="75" customHeight="1" thickBot="1">
      <c r="A17" s="60"/>
      <c r="B17" s="65" t="s">
        <v>45</v>
      </c>
      <c r="C17" s="66" t="s">
        <v>45</v>
      </c>
      <c r="D17" s="66"/>
      <c r="E17" s="66"/>
      <c r="F17" s="66"/>
      <c r="G17" s="66"/>
      <c r="H17" s="66"/>
      <c r="I17" s="66" t="s">
        <v>61</v>
      </c>
      <c r="J17" s="66"/>
      <c r="K17" s="66"/>
      <c r="L17" s="66" t="s">
        <v>62</v>
      </c>
      <c r="M17" s="66"/>
      <c r="N17" s="66"/>
      <c r="O17" s="66"/>
      <c r="P17" s="67" t="s">
        <v>60</v>
      </c>
      <c r="Q17" s="67" t="s">
        <v>43</v>
      </c>
      <c r="R17" s="67">
        <v>70.5</v>
      </c>
      <c r="S17" s="67" t="s">
        <v>44</v>
      </c>
      <c r="T17" s="67" t="s">
        <v>44</v>
      </c>
      <c r="U17" s="69" t="str">
        <f t="shared" ref="U17:U26" si="0">IF(ISERR(T17/S17*100),"N/A",T17/S17*100)</f>
        <v>N/A</v>
      </c>
    </row>
    <row r="18" spans="1:22" ht="75" customHeight="1" thickTop="1">
      <c r="A18" s="60"/>
      <c r="B18" s="61" t="s">
        <v>63</v>
      </c>
      <c r="C18" s="62" t="s">
        <v>64</v>
      </c>
      <c r="D18" s="62"/>
      <c r="E18" s="62"/>
      <c r="F18" s="62"/>
      <c r="G18" s="62"/>
      <c r="H18" s="62"/>
      <c r="I18" s="62" t="s">
        <v>65</v>
      </c>
      <c r="J18" s="62"/>
      <c r="K18" s="62"/>
      <c r="L18" s="62" t="s">
        <v>66</v>
      </c>
      <c r="M18" s="62"/>
      <c r="N18" s="62"/>
      <c r="O18" s="62"/>
      <c r="P18" s="63" t="s">
        <v>60</v>
      </c>
      <c r="Q18" s="63" t="s">
        <v>67</v>
      </c>
      <c r="R18" s="63">
        <v>90.1</v>
      </c>
      <c r="S18" s="63">
        <v>90.08</v>
      </c>
      <c r="T18" s="63">
        <v>34.799999999999997</v>
      </c>
      <c r="U18" s="64">
        <f t="shared" si="0"/>
        <v>38.632326820603907</v>
      </c>
    </row>
    <row r="19" spans="1:22" ht="75" customHeight="1">
      <c r="A19" s="60"/>
      <c r="B19" s="65" t="s">
        <v>45</v>
      </c>
      <c r="C19" s="66" t="s">
        <v>68</v>
      </c>
      <c r="D19" s="66"/>
      <c r="E19" s="66"/>
      <c r="F19" s="66"/>
      <c r="G19" s="66"/>
      <c r="H19" s="66"/>
      <c r="I19" s="66" t="s">
        <v>69</v>
      </c>
      <c r="J19" s="66"/>
      <c r="K19" s="66"/>
      <c r="L19" s="66" t="s">
        <v>70</v>
      </c>
      <c r="M19" s="66"/>
      <c r="N19" s="66"/>
      <c r="O19" s="66"/>
      <c r="P19" s="67" t="s">
        <v>60</v>
      </c>
      <c r="Q19" s="67" t="s">
        <v>67</v>
      </c>
      <c r="R19" s="67">
        <v>27</v>
      </c>
      <c r="S19" s="67">
        <v>13.5</v>
      </c>
      <c r="T19" s="67">
        <v>7.54</v>
      </c>
      <c r="U19" s="69">
        <f t="shared" si="0"/>
        <v>55.851851851851855</v>
      </c>
    </row>
    <row r="20" spans="1:22" ht="75" customHeight="1">
      <c r="A20" s="60"/>
      <c r="B20" s="65" t="s">
        <v>45</v>
      </c>
      <c r="C20" s="66" t="s">
        <v>45</v>
      </c>
      <c r="D20" s="66"/>
      <c r="E20" s="66"/>
      <c r="F20" s="66"/>
      <c r="G20" s="66"/>
      <c r="H20" s="66"/>
      <c r="I20" s="66" t="s">
        <v>71</v>
      </c>
      <c r="J20" s="66"/>
      <c r="K20" s="66"/>
      <c r="L20" s="66" t="s">
        <v>72</v>
      </c>
      <c r="M20" s="66"/>
      <c r="N20" s="66"/>
      <c r="O20" s="66"/>
      <c r="P20" s="67" t="s">
        <v>60</v>
      </c>
      <c r="Q20" s="67" t="s">
        <v>67</v>
      </c>
      <c r="R20" s="67">
        <v>33</v>
      </c>
      <c r="S20" s="67">
        <v>16.5</v>
      </c>
      <c r="T20" s="67">
        <v>7.76</v>
      </c>
      <c r="U20" s="69">
        <f t="shared" si="0"/>
        <v>47.030303030303031</v>
      </c>
    </row>
    <row r="21" spans="1:22" ht="75" customHeight="1">
      <c r="A21" s="60"/>
      <c r="B21" s="65" t="s">
        <v>45</v>
      </c>
      <c r="C21" s="66" t="s">
        <v>45</v>
      </c>
      <c r="D21" s="66"/>
      <c r="E21" s="66"/>
      <c r="F21" s="66"/>
      <c r="G21" s="66"/>
      <c r="H21" s="66"/>
      <c r="I21" s="66" t="s">
        <v>73</v>
      </c>
      <c r="J21" s="66"/>
      <c r="K21" s="66"/>
      <c r="L21" s="66" t="s">
        <v>74</v>
      </c>
      <c r="M21" s="66"/>
      <c r="N21" s="66"/>
      <c r="O21" s="66"/>
      <c r="P21" s="67" t="s">
        <v>60</v>
      </c>
      <c r="Q21" s="67" t="s">
        <v>67</v>
      </c>
      <c r="R21" s="67">
        <v>95</v>
      </c>
      <c r="S21" s="67">
        <v>95</v>
      </c>
      <c r="T21" s="67">
        <v>77.05</v>
      </c>
      <c r="U21" s="69">
        <f t="shared" si="0"/>
        <v>81.10526315789474</v>
      </c>
    </row>
    <row r="22" spans="1:22" ht="75" customHeight="1">
      <c r="A22" s="60"/>
      <c r="B22" s="65" t="s">
        <v>45</v>
      </c>
      <c r="C22" s="66" t="s">
        <v>45</v>
      </c>
      <c r="D22" s="66"/>
      <c r="E22" s="66"/>
      <c r="F22" s="66"/>
      <c r="G22" s="66"/>
      <c r="H22" s="66"/>
      <c r="I22" s="66" t="s">
        <v>75</v>
      </c>
      <c r="J22" s="66"/>
      <c r="K22" s="66"/>
      <c r="L22" s="66" t="s">
        <v>76</v>
      </c>
      <c r="M22" s="66"/>
      <c r="N22" s="66"/>
      <c r="O22" s="66"/>
      <c r="P22" s="67" t="s">
        <v>60</v>
      </c>
      <c r="Q22" s="67" t="s">
        <v>67</v>
      </c>
      <c r="R22" s="67">
        <v>70</v>
      </c>
      <c r="S22" s="67">
        <v>35</v>
      </c>
      <c r="T22" s="67">
        <v>31.6</v>
      </c>
      <c r="U22" s="69">
        <f t="shared" si="0"/>
        <v>90.285714285714292</v>
      </c>
    </row>
    <row r="23" spans="1:22" ht="75" customHeight="1" thickBot="1">
      <c r="A23" s="60"/>
      <c r="B23" s="65" t="s">
        <v>45</v>
      </c>
      <c r="C23" s="66" t="s">
        <v>45</v>
      </c>
      <c r="D23" s="66"/>
      <c r="E23" s="66"/>
      <c r="F23" s="66"/>
      <c r="G23" s="66"/>
      <c r="H23" s="66"/>
      <c r="I23" s="66" t="s">
        <v>77</v>
      </c>
      <c r="J23" s="66"/>
      <c r="K23" s="66"/>
      <c r="L23" s="66" t="s">
        <v>78</v>
      </c>
      <c r="M23" s="66"/>
      <c r="N23" s="66"/>
      <c r="O23" s="66"/>
      <c r="P23" s="67" t="s">
        <v>60</v>
      </c>
      <c r="Q23" s="67" t="s">
        <v>67</v>
      </c>
      <c r="R23" s="67">
        <v>20</v>
      </c>
      <c r="S23" s="67">
        <v>10</v>
      </c>
      <c r="T23" s="67">
        <v>5.98</v>
      </c>
      <c r="U23" s="69">
        <f t="shared" si="0"/>
        <v>59.800000000000011</v>
      </c>
    </row>
    <row r="24" spans="1:22" ht="75" customHeight="1" thickTop="1">
      <c r="A24" s="60"/>
      <c r="B24" s="61" t="s">
        <v>79</v>
      </c>
      <c r="C24" s="62" t="s">
        <v>80</v>
      </c>
      <c r="D24" s="62"/>
      <c r="E24" s="62"/>
      <c r="F24" s="62"/>
      <c r="G24" s="62"/>
      <c r="H24" s="62"/>
      <c r="I24" s="62" t="s">
        <v>81</v>
      </c>
      <c r="J24" s="62"/>
      <c r="K24" s="62"/>
      <c r="L24" s="62" t="s">
        <v>82</v>
      </c>
      <c r="M24" s="62"/>
      <c r="N24" s="62"/>
      <c r="O24" s="62"/>
      <c r="P24" s="63" t="s">
        <v>60</v>
      </c>
      <c r="Q24" s="63" t="s">
        <v>83</v>
      </c>
      <c r="R24" s="63">
        <v>90</v>
      </c>
      <c r="S24" s="63">
        <v>90</v>
      </c>
      <c r="T24" s="63">
        <v>71.7</v>
      </c>
      <c r="U24" s="64">
        <f t="shared" si="0"/>
        <v>79.666666666666671</v>
      </c>
    </row>
    <row r="25" spans="1:22" ht="75" customHeight="1">
      <c r="A25" s="60"/>
      <c r="B25" s="65" t="s">
        <v>45</v>
      </c>
      <c r="C25" s="66" t="s">
        <v>84</v>
      </c>
      <c r="D25" s="66"/>
      <c r="E25" s="66"/>
      <c r="F25" s="66"/>
      <c r="G25" s="66"/>
      <c r="H25" s="66"/>
      <c r="I25" s="66" t="s">
        <v>85</v>
      </c>
      <c r="J25" s="66"/>
      <c r="K25" s="66"/>
      <c r="L25" s="66" t="s">
        <v>86</v>
      </c>
      <c r="M25" s="66"/>
      <c r="N25" s="66"/>
      <c r="O25" s="66"/>
      <c r="P25" s="67" t="s">
        <v>60</v>
      </c>
      <c r="Q25" s="67" t="s">
        <v>83</v>
      </c>
      <c r="R25" s="67">
        <v>55.2</v>
      </c>
      <c r="S25" s="67">
        <v>36</v>
      </c>
      <c r="T25" s="67">
        <v>34.69</v>
      </c>
      <c r="U25" s="69">
        <f t="shared" si="0"/>
        <v>96.361111111111114</v>
      </c>
    </row>
    <row r="26" spans="1:22" ht="75" customHeight="1" thickBot="1">
      <c r="A26" s="60"/>
      <c r="B26" s="65" t="s">
        <v>45</v>
      </c>
      <c r="C26" s="66" t="s">
        <v>87</v>
      </c>
      <c r="D26" s="66"/>
      <c r="E26" s="66"/>
      <c r="F26" s="66"/>
      <c r="G26" s="66"/>
      <c r="H26" s="66"/>
      <c r="I26" s="66" t="s">
        <v>88</v>
      </c>
      <c r="J26" s="66"/>
      <c r="K26" s="66"/>
      <c r="L26" s="66" t="s">
        <v>89</v>
      </c>
      <c r="M26" s="66"/>
      <c r="N26" s="66"/>
      <c r="O26" s="66"/>
      <c r="P26" s="67" t="s">
        <v>60</v>
      </c>
      <c r="Q26" s="67" t="s">
        <v>83</v>
      </c>
      <c r="R26" s="67">
        <v>90</v>
      </c>
      <c r="S26" s="67">
        <v>90</v>
      </c>
      <c r="T26" s="67">
        <v>86.6</v>
      </c>
      <c r="U26" s="69">
        <f t="shared" si="0"/>
        <v>96.222222222222214</v>
      </c>
    </row>
    <row r="27" spans="1:22" ht="22.5" customHeight="1" thickTop="1" thickBot="1">
      <c r="B27" s="13" t="s">
        <v>90</v>
      </c>
      <c r="C27" s="14"/>
      <c r="D27" s="14"/>
      <c r="E27" s="14"/>
      <c r="F27" s="14"/>
      <c r="G27" s="14"/>
      <c r="H27" s="15"/>
      <c r="I27" s="15"/>
      <c r="J27" s="15"/>
      <c r="K27" s="15"/>
      <c r="L27" s="15"/>
      <c r="M27" s="15"/>
      <c r="N27" s="15"/>
      <c r="O27" s="15"/>
      <c r="P27" s="15"/>
      <c r="Q27" s="15"/>
      <c r="R27" s="15"/>
      <c r="S27" s="15"/>
      <c r="T27" s="15"/>
      <c r="U27" s="16"/>
      <c r="V27" s="70"/>
    </row>
    <row r="28" spans="1:22" ht="26.25" customHeight="1" thickTop="1">
      <c r="B28" s="71"/>
      <c r="C28" s="72"/>
      <c r="D28" s="72"/>
      <c r="E28" s="72"/>
      <c r="F28" s="72"/>
      <c r="G28" s="72"/>
      <c r="H28" s="73"/>
      <c r="I28" s="73"/>
      <c r="J28" s="73"/>
      <c r="K28" s="73"/>
      <c r="L28" s="73"/>
      <c r="M28" s="73"/>
      <c r="N28" s="73"/>
      <c r="O28" s="73"/>
      <c r="P28" s="74"/>
      <c r="Q28" s="75"/>
      <c r="R28" s="76" t="s">
        <v>91</v>
      </c>
      <c r="S28" s="44" t="s">
        <v>92</v>
      </c>
      <c r="T28" s="76" t="s">
        <v>93</v>
      </c>
      <c r="U28" s="44" t="s">
        <v>94</v>
      </c>
    </row>
    <row r="29" spans="1:22" ht="26.25" customHeight="1" thickBot="1">
      <c r="B29" s="77"/>
      <c r="C29" s="78"/>
      <c r="D29" s="78"/>
      <c r="E29" s="78"/>
      <c r="F29" s="78"/>
      <c r="G29" s="78"/>
      <c r="H29" s="79"/>
      <c r="I29" s="79"/>
      <c r="J29" s="79"/>
      <c r="K29" s="79"/>
      <c r="L29" s="79"/>
      <c r="M29" s="79"/>
      <c r="N29" s="79"/>
      <c r="O29" s="79"/>
      <c r="P29" s="80"/>
      <c r="Q29" s="81"/>
      <c r="R29" s="82" t="s">
        <v>95</v>
      </c>
      <c r="S29" s="81" t="s">
        <v>95</v>
      </c>
      <c r="T29" s="81" t="s">
        <v>95</v>
      </c>
      <c r="U29" s="81" t="s">
        <v>96</v>
      </c>
    </row>
    <row r="30" spans="1:22" ht="13.5" customHeight="1" thickBot="1">
      <c r="B30" s="83" t="s">
        <v>97</v>
      </c>
      <c r="C30" s="84"/>
      <c r="D30" s="84"/>
      <c r="E30" s="85"/>
      <c r="F30" s="85"/>
      <c r="G30" s="85"/>
      <c r="H30" s="86"/>
      <c r="I30" s="86"/>
      <c r="J30" s="86"/>
      <c r="K30" s="86"/>
      <c r="L30" s="86"/>
      <c r="M30" s="86"/>
      <c r="N30" s="86"/>
      <c r="O30" s="86"/>
      <c r="P30" s="87"/>
      <c r="Q30" s="87"/>
      <c r="R30" s="88" t="str">
        <f t="shared" ref="R30:T31" si="1">"N/D"</f>
        <v>N/D</v>
      </c>
      <c r="S30" s="88" t="str">
        <f t="shared" si="1"/>
        <v>N/D</v>
      </c>
      <c r="T30" s="88" t="str">
        <f t="shared" si="1"/>
        <v>N/D</v>
      </c>
      <c r="U30" s="89" t="str">
        <f>+IF(ISERR(T30/S30*100),"N/A",T30/S30*100)</f>
        <v>N/A</v>
      </c>
    </row>
    <row r="31" spans="1:22" ht="13.5" customHeight="1" thickBot="1">
      <c r="B31" s="90" t="s">
        <v>98</v>
      </c>
      <c r="C31" s="91"/>
      <c r="D31" s="91"/>
      <c r="E31" s="92"/>
      <c r="F31" s="92"/>
      <c r="G31" s="92"/>
      <c r="H31" s="93"/>
      <c r="I31" s="93"/>
      <c r="J31" s="93"/>
      <c r="K31" s="93"/>
      <c r="L31" s="93"/>
      <c r="M31" s="93"/>
      <c r="N31" s="93"/>
      <c r="O31" s="93"/>
      <c r="P31" s="94"/>
      <c r="Q31" s="94"/>
      <c r="R31" s="88" t="str">
        <f t="shared" si="1"/>
        <v>N/D</v>
      </c>
      <c r="S31" s="88" t="str">
        <f t="shared" si="1"/>
        <v>N/D</v>
      </c>
      <c r="T31" s="88" t="str">
        <f t="shared" si="1"/>
        <v>N/D</v>
      </c>
      <c r="U31" s="89" t="str">
        <f>+IF(ISERR(T31/S31*100),"N/A",T31/S31*100)</f>
        <v>N/A</v>
      </c>
    </row>
    <row r="32" spans="1:22" ht="14.85" customHeight="1" thickTop="1" thickBot="1">
      <c r="B32" s="13" t="s">
        <v>99</v>
      </c>
      <c r="C32" s="14"/>
      <c r="D32" s="14"/>
      <c r="E32" s="14"/>
      <c r="F32" s="14"/>
      <c r="G32" s="14"/>
      <c r="H32" s="15"/>
      <c r="I32" s="15"/>
      <c r="J32" s="15"/>
      <c r="K32" s="15"/>
      <c r="L32" s="15"/>
      <c r="M32" s="15"/>
      <c r="N32" s="15"/>
      <c r="O32" s="15"/>
      <c r="P32" s="15"/>
      <c r="Q32" s="15"/>
      <c r="R32" s="15"/>
      <c r="S32" s="15"/>
      <c r="T32" s="15"/>
      <c r="U32" s="16"/>
    </row>
    <row r="33" spans="2:21" ht="44.25" customHeight="1" thickTop="1">
      <c r="B33" s="95" t="s">
        <v>100</v>
      </c>
      <c r="C33" s="97"/>
      <c r="D33" s="97"/>
      <c r="E33" s="97"/>
      <c r="F33" s="97"/>
      <c r="G33" s="97"/>
      <c r="H33" s="97"/>
      <c r="I33" s="97"/>
      <c r="J33" s="97"/>
      <c r="K33" s="97"/>
      <c r="L33" s="97"/>
      <c r="M33" s="97"/>
      <c r="N33" s="97"/>
      <c r="O33" s="97"/>
      <c r="P33" s="97"/>
      <c r="Q33" s="97"/>
      <c r="R33" s="97"/>
      <c r="S33" s="97"/>
      <c r="T33" s="97"/>
      <c r="U33" s="96"/>
    </row>
    <row r="34" spans="2:21" ht="34.5" customHeight="1">
      <c r="B34" s="98" t="s">
        <v>101</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102</v>
      </c>
      <c r="C35" s="100"/>
      <c r="D35" s="100"/>
      <c r="E35" s="100"/>
      <c r="F35" s="100"/>
      <c r="G35" s="100"/>
      <c r="H35" s="100"/>
      <c r="I35" s="100"/>
      <c r="J35" s="100"/>
      <c r="K35" s="100"/>
      <c r="L35" s="100"/>
      <c r="M35" s="100"/>
      <c r="N35" s="100"/>
      <c r="O35" s="100"/>
      <c r="P35" s="100"/>
      <c r="Q35" s="100"/>
      <c r="R35" s="100"/>
      <c r="S35" s="100"/>
      <c r="T35" s="100"/>
      <c r="U35" s="99"/>
    </row>
    <row r="36" spans="2:21" ht="34.5" customHeight="1">
      <c r="B36" s="98" t="s">
        <v>103</v>
      </c>
      <c r="C36" s="100"/>
      <c r="D36" s="100"/>
      <c r="E36" s="100"/>
      <c r="F36" s="100"/>
      <c r="G36" s="100"/>
      <c r="H36" s="100"/>
      <c r="I36" s="100"/>
      <c r="J36" s="100"/>
      <c r="K36" s="100"/>
      <c r="L36" s="100"/>
      <c r="M36" s="100"/>
      <c r="N36" s="100"/>
      <c r="O36" s="100"/>
      <c r="P36" s="100"/>
      <c r="Q36" s="100"/>
      <c r="R36" s="100"/>
      <c r="S36" s="100"/>
      <c r="T36" s="100"/>
      <c r="U36" s="99"/>
    </row>
    <row r="37" spans="2:21" ht="34.5" customHeight="1">
      <c r="B37" s="98" t="s">
        <v>104</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105</v>
      </c>
      <c r="C38" s="100"/>
      <c r="D38" s="100"/>
      <c r="E38" s="100"/>
      <c r="F38" s="100"/>
      <c r="G38" s="100"/>
      <c r="H38" s="100"/>
      <c r="I38" s="100"/>
      <c r="J38" s="100"/>
      <c r="K38" s="100"/>
      <c r="L38" s="100"/>
      <c r="M38" s="100"/>
      <c r="N38" s="100"/>
      <c r="O38" s="100"/>
      <c r="P38" s="100"/>
      <c r="Q38" s="100"/>
      <c r="R38" s="100"/>
      <c r="S38" s="100"/>
      <c r="T38" s="100"/>
      <c r="U38" s="99"/>
    </row>
    <row r="39" spans="2:21" ht="34.5" customHeight="1">
      <c r="B39" s="98" t="s">
        <v>106</v>
      </c>
      <c r="C39" s="100"/>
      <c r="D39" s="100"/>
      <c r="E39" s="100"/>
      <c r="F39" s="100"/>
      <c r="G39" s="100"/>
      <c r="H39" s="100"/>
      <c r="I39" s="100"/>
      <c r="J39" s="100"/>
      <c r="K39" s="100"/>
      <c r="L39" s="100"/>
      <c r="M39" s="100"/>
      <c r="N39" s="100"/>
      <c r="O39" s="100"/>
      <c r="P39" s="100"/>
      <c r="Q39" s="100"/>
      <c r="R39" s="100"/>
      <c r="S39" s="100"/>
      <c r="T39" s="100"/>
      <c r="U39" s="99"/>
    </row>
    <row r="40" spans="2:21" ht="34.5" customHeight="1">
      <c r="B40" s="98" t="s">
        <v>107</v>
      </c>
      <c r="C40" s="100"/>
      <c r="D40" s="100"/>
      <c r="E40" s="100"/>
      <c r="F40" s="100"/>
      <c r="G40" s="100"/>
      <c r="H40" s="100"/>
      <c r="I40" s="100"/>
      <c r="J40" s="100"/>
      <c r="K40" s="100"/>
      <c r="L40" s="100"/>
      <c r="M40" s="100"/>
      <c r="N40" s="100"/>
      <c r="O40" s="100"/>
      <c r="P40" s="100"/>
      <c r="Q40" s="100"/>
      <c r="R40" s="100"/>
      <c r="S40" s="100"/>
      <c r="T40" s="100"/>
      <c r="U40" s="99"/>
    </row>
    <row r="41" spans="2:21" ht="78" customHeight="1">
      <c r="B41" s="98" t="s">
        <v>108</v>
      </c>
      <c r="C41" s="100"/>
      <c r="D41" s="100"/>
      <c r="E41" s="100"/>
      <c r="F41" s="100"/>
      <c r="G41" s="100"/>
      <c r="H41" s="100"/>
      <c r="I41" s="100"/>
      <c r="J41" s="100"/>
      <c r="K41" s="100"/>
      <c r="L41" s="100"/>
      <c r="M41" s="100"/>
      <c r="N41" s="100"/>
      <c r="O41" s="100"/>
      <c r="P41" s="100"/>
      <c r="Q41" s="100"/>
      <c r="R41" s="100"/>
      <c r="S41" s="100"/>
      <c r="T41" s="100"/>
      <c r="U41" s="99"/>
    </row>
    <row r="42" spans="2:21" ht="73.349999999999994" customHeight="1">
      <c r="B42" s="98" t="s">
        <v>109</v>
      </c>
      <c r="C42" s="100"/>
      <c r="D42" s="100"/>
      <c r="E42" s="100"/>
      <c r="F42" s="100"/>
      <c r="G42" s="100"/>
      <c r="H42" s="100"/>
      <c r="I42" s="100"/>
      <c r="J42" s="100"/>
      <c r="K42" s="100"/>
      <c r="L42" s="100"/>
      <c r="M42" s="100"/>
      <c r="N42" s="100"/>
      <c r="O42" s="100"/>
      <c r="P42" s="100"/>
      <c r="Q42" s="100"/>
      <c r="R42" s="100"/>
      <c r="S42" s="100"/>
      <c r="T42" s="100"/>
      <c r="U42" s="99"/>
    </row>
    <row r="43" spans="2:21" ht="89.1" customHeight="1">
      <c r="B43" s="98" t="s">
        <v>110</v>
      </c>
      <c r="C43" s="100"/>
      <c r="D43" s="100"/>
      <c r="E43" s="100"/>
      <c r="F43" s="100"/>
      <c r="G43" s="100"/>
      <c r="H43" s="100"/>
      <c r="I43" s="100"/>
      <c r="J43" s="100"/>
      <c r="K43" s="100"/>
      <c r="L43" s="100"/>
      <c r="M43" s="100"/>
      <c r="N43" s="100"/>
      <c r="O43" s="100"/>
      <c r="P43" s="100"/>
      <c r="Q43" s="100"/>
      <c r="R43" s="100"/>
      <c r="S43" s="100"/>
      <c r="T43" s="100"/>
      <c r="U43" s="99"/>
    </row>
    <row r="44" spans="2:21" ht="59.45" customHeight="1">
      <c r="B44" s="98" t="s">
        <v>111</v>
      </c>
      <c r="C44" s="100"/>
      <c r="D44" s="100"/>
      <c r="E44" s="100"/>
      <c r="F44" s="100"/>
      <c r="G44" s="100"/>
      <c r="H44" s="100"/>
      <c r="I44" s="100"/>
      <c r="J44" s="100"/>
      <c r="K44" s="100"/>
      <c r="L44" s="100"/>
      <c r="M44" s="100"/>
      <c r="N44" s="100"/>
      <c r="O44" s="100"/>
      <c r="P44" s="100"/>
      <c r="Q44" s="100"/>
      <c r="R44" s="100"/>
      <c r="S44" s="100"/>
      <c r="T44" s="100"/>
      <c r="U44" s="99"/>
    </row>
    <row r="45" spans="2:21" ht="79.7" customHeight="1">
      <c r="B45" s="98" t="s">
        <v>112</v>
      </c>
      <c r="C45" s="100"/>
      <c r="D45" s="100"/>
      <c r="E45" s="100"/>
      <c r="F45" s="100"/>
      <c r="G45" s="100"/>
      <c r="H45" s="100"/>
      <c r="I45" s="100"/>
      <c r="J45" s="100"/>
      <c r="K45" s="100"/>
      <c r="L45" s="100"/>
      <c r="M45" s="100"/>
      <c r="N45" s="100"/>
      <c r="O45" s="100"/>
      <c r="P45" s="100"/>
      <c r="Q45" s="100"/>
      <c r="R45" s="100"/>
      <c r="S45" s="100"/>
      <c r="T45" s="100"/>
      <c r="U45" s="99"/>
    </row>
    <row r="46" spans="2:21" ht="79.5" customHeight="1">
      <c r="B46" s="98" t="s">
        <v>113</v>
      </c>
      <c r="C46" s="100"/>
      <c r="D46" s="100"/>
      <c r="E46" s="100"/>
      <c r="F46" s="100"/>
      <c r="G46" s="100"/>
      <c r="H46" s="100"/>
      <c r="I46" s="100"/>
      <c r="J46" s="100"/>
      <c r="K46" s="100"/>
      <c r="L46" s="100"/>
      <c r="M46" s="100"/>
      <c r="N46" s="100"/>
      <c r="O46" s="100"/>
      <c r="P46" s="100"/>
      <c r="Q46" s="100"/>
      <c r="R46" s="100"/>
      <c r="S46" s="100"/>
      <c r="T46" s="100"/>
      <c r="U46" s="99"/>
    </row>
    <row r="47" spans="2:21" ht="59.25" customHeight="1">
      <c r="B47" s="98" t="s">
        <v>114</v>
      </c>
      <c r="C47" s="100"/>
      <c r="D47" s="100"/>
      <c r="E47" s="100"/>
      <c r="F47" s="100"/>
      <c r="G47" s="100"/>
      <c r="H47" s="100"/>
      <c r="I47" s="100"/>
      <c r="J47" s="100"/>
      <c r="K47" s="100"/>
      <c r="L47" s="100"/>
      <c r="M47" s="100"/>
      <c r="N47" s="100"/>
      <c r="O47" s="100"/>
      <c r="P47" s="100"/>
      <c r="Q47" s="100"/>
      <c r="R47" s="100"/>
      <c r="S47" s="100"/>
      <c r="T47" s="100"/>
      <c r="U47" s="99"/>
    </row>
    <row r="48" spans="2:21" ht="83.1" customHeight="1">
      <c r="B48" s="98" t="s">
        <v>115</v>
      </c>
      <c r="C48" s="100"/>
      <c r="D48" s="100"/>
      <c r="E48" s="100"/>
      <c r="F48" s="100"/>
      <c r="G48" s="100"/>
      <c r="H48" s="100"/>
      <c r="I48" s="100"/>
      <c r="J48" s="100"/>
      <c r="K48" s="100"/>
      <c r="L48" s="100"/>
      <c r="M48" s="100"/>
      <c r="N48" s="100"/>
      <c r="O48" s="100"/>
      <c r="P48" s="100"/>
      <c r="Q48" s="100"/>
      <c r="R48" s="100"/>
      <c r="S48" s="100"/>
      <c r="T48" s="100"/>
      <c r="U48" s="99"/>
    </row>
    <row r="49" spans="2:21" ht="57.75" customHeight="1" thickBot="1">
      <c r="B49" s="101" t="s">
        <v>116</v>
      </c>
      <c r="C49" s="103"/>
      <c r="D49" s="103"/>
      <c r="E49" s="103"/>
      <c r="F49" s="103"/>
      <c r="G49" s="103"/>
      <c r="H49" s="103"/>
      <c r="I49" s="103"/>
      <c r="J49" s="103"/>
      <c r="K49" s="103"/>
      <c r="L49" s="103"/>
      <c r="M49" s="103"/>
      <c r="N49" s="103"/>
      <c r="O49" s="103"/>
      <c r="P49" s="103"/>
      <c r="Q49" s="103"/>
      <c r="R49" s="103"/>
      <c r="S49" s="103"/>
      <c r="T49" s="103"/>
      <c r="U49" s="102"/>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I8" sqref="I8:S8"/>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117</v>
      </c>
      <c r="D4" s="19" t="s">
        <v>118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120</v>
      </c>
      <c r="D11" s="62"/>
      <c r="E11" s="62"/>
      <c r="F11" s="62"/>
      <c r="G11" s="62"/>
      <c r="H11" s="62"/>
      <c r="I11" s="62" t="s">
        <v>121</v>
      </c>
      <c r="J11" s="62"/>
      <c r="K11" s="62"/>
      <c r="L11" s="62" t="s">
        <v>122</v>
      </c>
      <c r="M11" s="62"/>
      <c r="N11" s="62"/>
      <c r="O11" s="62"/>
      <c r="P11" s="63" t="s">
        <v>123</v>
      </c>
      <c r="Q11" s="63" t="s">
        <v>43</v>
      </c>
      <c r="R11" s="63">
        <v>1.28</v>
      </c>
      <c r="S11" s="63" t="s">
        <v>44</v>
      </c>
      <c r="T11" s="63" t="s">
        <v>44</v>
      </c>
      <c r="U11" s="64" t="str">
        <f>IF(ISERR((S11-T11)*100/S11+100),"N/A",(S11-T11)*100/S11+100)</f>
        <v>N/A</v>
      </c>
    </row>
    <row r="12" spans="1:34" ht="75" customHeight="1" thickTop="1" thickBot="1">
      <c r="A12" s="60"/>
      <c r="B12" s="61" t="s">
        <v>53</v>
      </c>
      <c r="C12" s="62" t="s">
        <v>124</v>
      </c>
      <c r="D12" s="62"/>
      <c r="E12" s="62"/>
      <c r="F12" s="62"/>
      <c r="G12" s="62"/>
      <c r="H12" s="62"/>
      <c r="I12" s="62" t="s">
        <v>125</v>
      </c>
      <c r="J12" s="62"/>
      <c r="K12" s="62"/>
      <c r="L12" s="62" t="s">
        <v>126</v>
      </c>
      <c r="M12" s="62"/>
      <c r="N12" s="62"/>
      <c r="O12" s="62"/>
      <c r="P12" s="63" t="s">
        <v>127</v>
      </c>
      <c r="Q12" s="63" t="s">
        <v>67</v>
      </c>
      <c r="R12" s="104">
        <v>60</v>
      </c>
      <c r="S12" s="104">
        <v>86.67</v>
      </c>
      <c r="T12" s="104">
        <v>59.33</v>
      </c>
      <c r="U12" s="64">
        <f t="shared" ref="U12:U23" si="0">IF(ISERR(T12/S12*100),"N/A",T12/S12*100)</f>
        <v>68.455059420791514</v>
      </c>
    </row>
    <row r="13" spans="1:34" ht="75" customHeight="1" thickTop="1">
      <c r="A13" s="60"/>
      <c r="B13" s="61" t="s">
        <v>63</v>
      </c>
      <c r="C13" s="62" t="s">
        <v>128</v>
      </c>
      <c r="D13" s="62"/>
      <c r="E13" s="62"/>
      <c r="F13" s="62"/>
      <c r="G13" s="62"/>
      <c r="H13" s="62"/>
      <c r="I13" s="62" t="s">
        <v>129</v>
      </c>
      <c r="J13" s="62"/>
      <c r="K13" s="62"/>
      <c r="L13" s="62" t="s">
        <v>130</v>
      </c>
      <c r="M13" s="62"/>
      <c r="N13" s="62"/>
      <c r="O13" s="62"/>
      <c r="P13" s="63" t="s">
        <v>60</v>
      </c>
      <c r="Q13" s="63" t="s">
        <v>131</v>
      </c>
      <c r="R13" s="63">
        <v>74</v>
      </c>
      <c r="S13" s="63">
        <v>64</v>
      </c>
      <c r="T13" s="63">
        <v>69.040000000000006</v>
      </c>
      <c r="U13" s="64">
        <f t="shared" si="0"/>
        <v>107.87500000000001</v>
      </c>
    </row>
    <row r="14" spans="1:34" ht="75" customHeight="1">
      <c r="A14" s="60"/>
      <c r="B14" s="65" t="s">
        <v>45</v>
      </c>
      <c r="C14" s="66" t="s">
        <v>132</v>
      </c>
      <c r="D14" s="66"/>
      <c r="E14" s="66"/>
      <c r="F14" s="66"/>
      <c r="G14" s="66"/>
      <c r="H14" s="66"/>
      <c r="I14" s="66" t="s">
        <v>133</v>
      </c>
      <c r="J14" s="66"/>
      <c r="K14" s="66"/>
      <c r="L14" s="66" t="s">
        <v>134</v>
      </c>
      <c r="M14" s="66"/>
      <c r="N14" s="66"/>
      <c r="O14" s="66"/>
      <c r="P14" s="67" t="s">
        <v>60</v>
      </c>
      <c r="Q14" s="67" t="s">
        <v>135</v>
      </c>
      <c r="R14" s="67">
        <v>87</v>
      </c>
      <c r="S14" s="67">
        <v>80.19</v>
      </c>
      <c r="T14" s="67">
        <v>91.54</v>
      </c>
      <c r="U14" s="69">
        <f t="shared" si="0"/>
        <v>114.15388452425491</v>
      </c>
    </row>
    <row r="15" spans="1:34" ht="75" customHeight="1">
      <c r="A15" s="60"/>
      <c r="B15" s="65" t="s">
        <v>45</v>
      </c>
      <c r="C15" s="66" t="s">
        <v>136</v>
      </c>
      <c r="D15" s="66"/>
      <c r="E15" s="66"/>
      <c r="F15" s="66"/>
      <c r="G15" s="66"/>
      <c r="H15" s="66"/>
      <c r="I15" s="66" t="s">
        <v>137</v>
      </c>
      <c r="J15" s="66"/>
      <c r="K15" s="66"/>
      <c r="L15" s="66" t="s">
        <v>138</v>
      </c>
      <c r="M15" s="66"/>
      <c r="N15" s="66"/>
      <c r="O15" s="66"/>
      <c r="P15" s="67" t="s">
        <v>60</v>
      </c>
      <c r="Q15" s="67" t="s">
        <v>131</v>
      </c>
      <c r="R15" s="67">
        <v>50</v>
      </c>
      <c r="S15" s="67">
        <v>17.14</v>
      </c>
      <c r="T15" s="67">
        <v>28.6</v>
      </c>
      <c r="U15" s="69">
        <f t="shared" si="0"/>
        <v>166.86114352392065</v>
      </c>
    </row>
    <row r="16" spans="1:34" ht="75" customHeight="1" thickBot="1">
      <c r="A16" s="60"/>
      <c r="B16" s="65" t="s">
        <v>45</v>
      </c>
      <c r="C16" s="66" t="s">
        <v>139</v>
      </c>
      <c r="D16" s="66"/>
      <c r="E16" s="66"/>
      <c r="F16" s="66"/>
      <c r="G16" s="66"/>
      <c r="H16" s="66"/>
      <c r="I16" s="66" t="s">
        <v>140</v>
      </c>
      <c r="J16" s="66"/>
      <c r="K16" s="66"/>
      <c r="L16" s="66" t="s">
        <v>141</v>
      </c>
      <c r="M16" s="66"/>
      <c r="N16" s="66"/>
      <c r="O16" s="66"/>
      <c r="P16" s="67" t="s">
        <v>60</v>
      </c>
      <c r="Q16" s="67" t="s">
        <v>135</v>
      </c>
      <c r="R16" s="67">
        <v>90</v>
      </c>
      <c r="S16" s="67">
        <v>56.92</v>
      </c>
      <c r="T16" s="67">
        <v>56.92</v>
      </c>
      <c r="U16" s="69">
        <f t="shared" si="0"/>
        <v>100</v>
      </c>
    </row>
    <row r="17" spans="1:22" ht="75" customHeight="1" thickTop="1">
      <c r="A17" s="60"/>
      <c r="B17" s="61" t="s">
        <v>79</v>
      </c>
      <c r="C17" s="62" t="s">
        <v>142</v>
      </c>
      <c r="D17" s="62"/>
      <c r="E17" s="62"/>
      <c r="F17" s="62"/>
      <c r="G17" s="62"/>
      <c r="H17" s="62"/>
      <c r="I17" s="62" t="s">
        <v>143</v>
      </c>
      <c r="J17" s="62"/>
      <c r="K17" s="62"/>
      <c r="L17" s="62" t="s">
        <v>144</v>
      </c>
      <c r="M17" s="62"/>
      <c r="N17" s="62"/>
      <c r="O17" s="62"/>
      <c r="P17" s="63" t="s">
        <v>60</v>
      </c>
      <c r="Q17" s="63" t="s">
        <v>83</v>
      </c>
      <c r="R17" s="63">
        <v>70</v>
      </c>
      <c r="S17" s="63">
        <v>31</v>
      </c>
      <c r="T17" s="63">
        <v>36.57</v>
      </c>
      <c r="U17" s="64">
        <f t="shared" si="0"/>
        <v>117.96774193548387</v>
      </c>
    </row>
    <row r="18" spans="1:22" ht="75" customHeight="1">
      <c r="A18" s="60"/>
      <c r="B18" s="65" t="s">
        <v>45</v>
      </c>
      <c r="C18" s="66" t="s">
        <v>145</v>
      </c>
      <c r="D18" s="66"/>
      <c r="E18" s="66"/>
      <c r="F18" s="66"/>
      <c r="G18" s="66"/>
      <c r="H18" s="66"/>
      <c r="I18" s="66" t="s">
        <v>146</v>
      </c>
      <c r="J18" s="66"/>
      <c r="K18" s="66"/>
      <c r="L18" s="66" t="s">
        <v>147</v>
      </c>
      <c r="M18" s="66"/>
      <c r="N18" s="66"/>
      <c r="O18" s="66"/>
      <c r="P18" s="67" t="s">
        <v>60</v>
      </c>
      <c r="Q18" s="67" t="s">
        <v>83</v>
      </c>
      <c r="R18" s="67">
        <v>80</v>
      </c>
      <c r="S18" s="67">
        <v>25.96</v>
      </c>
      <c r="T18" s="67">
        <v>53.42</v>
      </c>
      <c r="U18" s="69">
        <f t="shared" si="0"/>
        <v>205.77812018489982</v>
      </c>
    </row>
    <row r="19" spans="1:22" ht="75" customHeight="1">
      <c r="A19" s="60"/>
      <c r="B19" s="65" t="s">
        <v>45</v>
      </c>
      <c r="C19" s="66" t="s">
        <v>148</v>
      </c>
      <c r="D19" s="66"/>
      <c r="E19" s="66"/>
      <c r="F19" s="66"/>
      <c r="G19" s="66"/>
      <c r="H19" s="66"/>
      <c r="I19" s="66" t="s">
        <v>149</v>
      </c>
      <c r="J19" s="66"/>
      <c r="K19" s="66"/>
      <c r="L19" s="66" t="s">
        <v>150</v>
      </c>
      <c r="M19" s="66"/>
      <c r="N19" s="66"/>
      <c r="O19" s="66"/>
      <c r="P19" s="67" t="s">
        <v>60</v>
      </c>
      <c r="Q19" s="67" t="s">
        <v>83</v>
      </c>
      <c r="R19" s="67">
        <v>98</v>
      </c>
      <c r="S19" s="67">
        <v>97.11</v>
      </c>
      <c r="T19" s="67">
        <v>98.54</v>
      </c>
      <c r="U19" s="69">
        <f t="shared" si="0"/>
        <v>101.47255689424364</v>
      </c>
    </row>
    <row r="20" spans="1:22" ht="75" customHeight="1">
      <c r="A20" s="60"/>
      <c r="B20" s="65" t="s">
        <v>45</v>
      </c>
      <c r="C20" s="66" t="s">
        <v>151</v>
      </c>
      <c r="D20" s="66"/>
      <c r="E20" s="66"/>
      <c r="F20" s="66"/>
      <c r="G20" s="66"/>
      <c r="H20" s="66"/>
      <c r="I20" s="66" t="s">
        <v>152</v>
      </c>
      <c r="J20" s="66"/>
      <c r="K20" s="66"/>
      <c r="L20" s="66" t="s">
        <v>153</v>
      </c>
      <c r="M20" s="66"/>
      <c r="N20" s="66"/>
      <c r="O20" s="66"/>
      <c r="P20" s="67" t="s">
        <v>60</v>
      </c>
      <c r="Q20" s="67" t="s">
        <v>83</v>
      </c>
      <c r="R20" s="67">
        <v>95</v>
      </c>
      <c r="S20" s="67">
        <v>35.35</v>
      </c>
      <c r="T20" s="67">
        <v>37.65</v>
      </c>
      <c r="U20" s="69">
        <f t="shared" si="0"/>
        <v>106.50636492220652</v>
      </c>
    </row>
    <row r="21" spans="1:22" ht="75" customHeight="1">
      <c r="A21" s="60"/>
      <c r="B21" s="65" t="s">
        <v>45</v>
      </c>
      <c r="C21" s="66" t="s">
        <v>154</v>
      </c>
      <c r="D21" s="66"/>
      <c r="E21" s="66"/>
      <c r="F21" s="66"/>
      <c r="G21" s="66"/>
      <c r="H21" s="66"/>
      <c r="I21" s="66" t="s">
        <v>155</v>
      </c>
      <c r="J21" s="66"/>
      <c r="K21" s="66"/>
      <c r="L21" s="66" t="s">
        <v>156</v>
      </c>
      <c r="M21" s="66"/>
      <c r="N21" s="66"/>
      <c r="O21" s="66"/>
      <c r="P21" s="67" t="s">
        <v>60</v>
      </c>
      <c r="Q21" s="67" t="s">
        <v>83</v>
      </c>
      <c r="R21" s="67">
        <v>90</v>
      </c>
      <c r="S21" s="67">
        <v>20.71</v>
      </c>
      <c r="T21" s="67">
        <v>55.01</v>
      </c>
      <c r="U21" s="69">
        <f t="shared" si="0"/>
        <v>265.62047320135196</v>
      </c>
    </row>
    <row r="22" spans="1:22" ht="75" customHeight="1">
      <c r="A22" s="60"/>
      <c r="B22" s="65" t="s">
        <v>45</v>
      </c>
      <c r="C22" s="66" t="s">
        <v>157</v>
      </c>
      <c r="D22" s="66"/>
      <c r="E22" s="66"/>
      <c r="F22" s="66"/>
      <c r="G22" s="66"/>
      <c r="H22" s="66"/>
      <c r="I22" s="66" t="s">
        <v>158</v>
      </c>
      <c r="J22" s="66"/>
      <c r="K22" s="66"/>
      <c r="L22" s="66" t="s">
        <v>159</v>
      </c>
      <c r="M22" s="66"/>
      <c r="N22" s="66"/>
      <c r="O22" s="66"/>
      <c r="P22" s="67" t="s">
        <v>60</v>
      </c>
      <c r="Q22" s="67" t="s">
        <v>83</v>
      </c>
      <c r="R22" s="67">
        <v>90</v>
      </c>
      <c r="S22" s="67">
        <v>20.77</v>
      </c>
      <c r="T22" s="67">
        <v>24.86</v>
      </c>
      <c r="U22" s="69">
        <f t="shared" si="0"/>
        <v>119.69186326432354</v>
      </c>
    </row>
    <row r="23" spans="1:22" ht="75" customHeight="1" thickBot="1">
      <c r="A23" s="60"/>
      <c r="B23" s="65" t="s">
        <v>45</v>
      </c>
      <c r="C23" s="66" t="s">
        <v>160</v>
      </c>
      <c r="D23" s="66"/>
      <c r="E23" s="66"/>
      <c r="F23" s="66"/>
      <c r="G23" s="66"/>
      <c r="H23" s="66"/>
      <c r="I23" s="66" t="s">
        <v>161</v>
      </c>
      <c r="J23" s="66"/>
      <c r="K23" s="66"/>
      <c r="L23" s="66" t="s">
        <v>162</v>
      </c>
      <c r="M23" s="66"/>
      <c r="N23" s="66"/>
      <c r="O23" s="66"/>
      <c r="P23" s="67" t="s">
        <v>60</v>
      </c>
      <c r="Q23" s="67" t="s">
        <v>83</v>
      </c>
      <c r="R23" s="67">
        <v>90</v>
      </c>
      <c r="S23" s="67">
        <v>15.92</v>
      </c>
      <c r="T23" s="67">
        <v>24.38</v>
      </c>
      <c r="U23" s="69">
        <f t="shared" si="0"/>
        <v>153.14070351758792</v>
      </c>
    </row>
    <row r="24" spans="1:22" ht="22.5" customHeight="1" thickTop="1" thickBot="1">
      <c r="B24" s="13" t="s">
        <v>90</v>
      </c>
      <c r="C24" s="14"/>
      <c r="D24" s="14"/>
      <c r="E24" s="14"/>
      <c r="F24" s="14"/>
      <c r="G24" s="14"/>
      <c r="H24" s="15"/>
      <c r="I24" s="15"/>
      <c r="J24" s="15"/>
      <c r="K24" s="15"/>
      <c r="L24" s="15"/>
      <c r="M24" s="15"/>
      <c r="N24" s="15"/>
      <c r="O24" s="15"/>
      <c r="P24" s="15"/>
      <c r="Q24" s="15"/>
      <c r="R24" s="15"/>
      <c r="S24" s="15"/>
      <c r="T24" s="15"/>
      <c r="U24" s="16"/>
      <c r="V24" s="70"/>
    </row>
    <row r="25" spans="1:22" ht="26.25" customHeight="1" thickTop="1">
      <c r="B25" s="71"/>
      <c r="C25" s="72"/>
      <c r="D25" s="72"/>
      <c r="E25" s="72"/>
      <c r="F25" s="72"/>
      <c r="G25" s="72"/>
      <c r="H25" s="73"/>
      <c r="I25" s="73"/>
      <c r="J25" s="73"/>
      <c r="K25" s="73"/>
      <c r="L25" s="73"/>
      <c r="M25" s="73"/>
      <c r="N25" s="73"/>
      <c r="O25" s="73"/>
      <c r="P25" s="74"/>
      <c r="Q25" s="75"/>
      <c r="R25" s="76" t="s">
        <v>91</v>
      </c>
      <c r="S25" s="44" t="s">
        <v>92</v>
      </c>
      <c r="T25" s="76" t="s">
        <v>93</v>
      </c>
      <c r="U25" s="44" t="s">
        <v>94</v>
      </c>
    </row>
    <row r="26" spans="1:22" ht="26.25" customHeight="1" thickBot="1">
      <c r="B26" s="77"/>
      <c r="C26" s="78"/>
      <c r="D26" s="78"/>
      <c r="E26" s="78"/>
      <c r="F26" s="78"/>
      <c r="G26" s="78"/>
      <c r="H26" s="79"/>
      <c r="I26" s="79"/>
      <c r="J26" s="79"/>
      <c r="K26" s="79"/>
      <c r="L26" s="79"/>
      <c r="M26" s="79"/>
      <c r="N26" s="79"/>
      <c r="O26" s="79"/>
      <c r="P26" s="80"/>
      <c r="Q26" s="81"/>
      <c r="R26" s="82" t="s">
        <v>95</v>
      </c>
      <c r="S26" s="81" t="s">
        <v>95</v>
      </c>
      <c r="T26" s="81" t="s">
        <v>95</v>
      </c>
      <c r="U26" s="81" t="s">
        <v>96</v>
      </c>
    </row>
    <row r="27" spans="1:22" ht="13.5" customHeight="1" thickBot="1">
      <c r="B27" s="83" t="s">
        <v>97</v>
      </c>
      <c r="C27" s="84"/>
      <c r="D27" s="84"/>
      <c r="E27" s="85"/>
      <c r="F27" s="85"/>
      <c r="G27" s="85"/>
      <c r="H27" s="86"/>
      <c r="I27" s="86"/>
      <c r="J27" s="86"/>
      <c r="K27" s="86"/>
      <c r="L27" s="86"/>
      <c r="M27" s="86"/>
      <c r="N27" s="86"/>
      <c r="O27" s="86"/>
      <c r="P27" s="87"/>
      <c r="Q27" s="87"/>
      <c r="R27" s="88" t="str">
        <f t="shared" ref="R27:T28" si="1">"N/D"</f>
        <v>N/D</v>
      </c>
      <c r="S27" s="88" t="str">
        <f t="shared" si="1"/>
        <v>N/D</v>
      </c>
      <c r="T27" s="88" t="str">
        <f t="shared" si="1"/>
        <v>N/D</v>
      </c>
      <c r="U27" s="89" t="str">
        <f>+IF(ISERR(T27/S27*100),"N/A",T27/S27*100)</f>
        <v>N/A</v>
      </c>
    </row>
    <row r="28" spans="1:22" ht="13.5" customHeight="1" thickBot="1">
      <c r="B28" s="90" t="s">
        <v>98</v>
      </c>
      <c r="C28" s="91"/>
      <c r="D28" s="91"/>
      <c r="E28" s="92"/>
      <c r="F28" s="92"/>
      <c r="G28" s="92"/>
      <c r="H28" s="93"/>
      <c r="I28" s="93"/>
      <c r="J28" s="93"/>
      <c r="K28" s="93"/>
      <c r="L28" s="93"/>
      <c r="M28" s="93"/>
      <c r="N28" s="93"/>
      <c r="O28" s="93"/>
      <c r="P28" s="94"/>
      <c r="Q28" s="94"/>
      <c r="R28" s="88" t="str">
        <f t="shared" si="1"/>
        <v>N/D</v>
      </c>
      <c r="S28" s="88" t="str">
        <f t="shared" si="1"/>
        <v>N/D</v>
      </c>
      <c r="T28" s="88" t="str">
        <f t="shared" si="1"/>
        <v>N/D</v>
      </c>
      <c r="U28" s="89" t="str">
        <f>+IF(ISERR(T28/S28*100),"N/A",T28/S28*100)</f>
        <v>N/A</v>
      </c>
    </row>
    <row r="29" spans="1:22" ht="14.85" customHeight="1" thickTop="1" thickBot="1">
      <c r="B29" s="13" t="s">
        <v>99</v>
      </c>
      <c r="C29" s="14"/>
      <c r="D29" s="14"/>
      <c r="E29" s="14"/>
      <c r="F29" s="14"/>
      <c r="G29" s="14"/>
      <c r="H29" s="15"/>
      <c r="I29" s="15"/>
      <c r="J29" s="15"/>
      <c r="K29" s="15"/>
      <c r="L29" s="15"/>
      <c r="M29" s="15"/>
      <c r="N29" s="15"/>
      <c r="O29" s="15"/>
      <c r="P29" s="15"/>
      <c r="Q29" s="15"/>
      <c r="R29" s="15"/>
      <c r="S29" s="15"/>
      <c r="T29" s="15"/>
      <c r="U29" s="16"/>
    </row>
    <row r="30" spans="1:22" ht="44.25" customHeight="1" thickTop="1">
      <c r="B30" s="95" t="s">
        <v>100</v>
      </c>
      <c r="C30" s="97"/>
      <c r="D30" s="97"/>
      <c r="E30" s="97"/>
      <c r="F30" s="97"/>
      <c r="G30" s="97"/>
      <c r="H30" s="97"/>
      <c r="I30" s="97"/>
      <c r="J30" s="97"/>
      <c r="K30" s="97"/>
      <c r="L30" s="97"/>
      <c r="M30" s="97"/>
      <c r="N30" s="97"/>
      <c r="O30" s="97"/>
      <c r="P30" s="97"/>
      <c r="Q30" s="97"/>
      <c r="R30" s="97"/>
      <c r="S30" s="97"/>
      <c r="T30" s="97"/>
      <c r="U30" s="96"/>
    </row>
    <row r="31" spans="1:22" ht="34.5" customHeight="1">
      <c r="B31" s="98" t="s">
        <v>163</v>
      </c>
      <c r="C31" s="100"/>
      <c r="D31" s="100"/>
      <c r="E31" s="100"/>
      <c r="F31" s="100"/>
      <c r="G31" s="100"/>
      <c r="H31" s="100"/>
      <c r="I31" s="100"/>
      <c r="J31" s="100"/>
      <c r="K31" s="100"/>
      <c r="L31" s="100"/>
      <c r="M31" s="100"/>
      <c r="N31" s="100"/>
      <c r="O31" s="100"/>
      <c r="P31" s="100"/>
      <c r="Q31" s="100"/>
      <c r="R31" s="100"/>
      <c r="S31" s="100"/>
      <c r="T31" s="100"/>
      <c r="U31" s="99"/>
    </row>
    <row r="32" spans="1:22" ht="33.75" customHeight="1">
      <c r="B32" s="98" t="s">
        <v>164</v>
      </c>
      <c r="C32" s="100"/>
      <c r="D32" s="100"/>
      <c r="E32" s="100"/>
      <c r="F32" s="100"/>
      <c r="G32" s="100"/>
      <c r="H32" s="100"/>
      <c r="I32" s="100"/>
      <c r="J32" s="100"/>
      <c r="K32" s="100"/>
      <c r="L32" s="100"/>
      <c r="M32" s="100"/>
      <c r="N32" s="100"/>
      <c r="O32" s="100"/>
      <c r="P32" s="100"/>
      <c r="Q32" s="100"/>
      <c r="R32" s="100"/>
      <c r="S32" s="100"/>
      <c r="T32" s="100"/>
      <c r="U32" s="99"/>
    </row>
    <row r="33" spans="2:21" ht="41.25" customHeight="1">
      <c r="B33" s="98" t="s">
        <v>165</v>
      </c>
      <c r="C33" s="100"/>
      <c r="D33" s="100"/>
      <c r="E33" s="100"/>
      <c r="F33" s="100"/>
      <c r="G33" s="100"/>
      <c r="H33" s="100"/>
      <c r="I33" s="100"/>
      <c r="J33" s="100"/>
      <c r="K33" s="100"/>
      <c r="L33" s="100"/>
      <c r="M33" s="100"/>
      <c r="N33" s="100"/>
      <c r="O33" s="100"/>
      <c r="P33" s="100"/>
      <c r="Q33" s="100"/>
      <c r="R33" s="100"/>
      <c r="S33" s="100"/>
      <c r="T33" s="100"/>
      <c r="U33" s="99"/>
    </row>
    <row r="34" spans="2:21" ht="30.6" customHeight="1">
      <c r="B34" s="98" t="s">
        <v>166</v>
      </c>
      <c r="C34" s="100"/>
      <c r="D34" s="100"/>
      <c r="E34" s="100"/>
      <c r="F34" s="100"/>
      <c r="G34" s="100"/>
      <c r="H34" s="100"/>
      <c r="I34" s="100"/>
      <c r="J34" s="100"/>
      <c r="K34" s="100"/>
      <c r="L34" s="100"/>
      <c r="M34" s="100"/>
      <c r="N34" s="100"/>
      <c r="O34" s="100"/>
      <c r="P34" s="100"/>
      <c r="Q34" s="100"/>
      <c r="R34" s="100"/>
      <c r="S34" s="100"/>
      <c r="T34" s="100"/>
      <c r="U34" s="99"/>
    </row>
    <row r="35" spans="2:21" ht="36.950000000000003" customHeight="1">
      <c r="B35" s="98" t="s">
        <v>167</v>
      </c>
      <c r="C35" s="100"/>
      <c r="D35" s="100"/>
      <c r="E35" s="100"/>
      <c r="F35" s="100"/>
      <c r="G35" s="100"/>
      <c r="H35" s="100"/>
      <c r="I35" s="100"/>
      <c r="J35" s="100"/>
      <c r="K35" s="100"/>
      <c r="L35" s="100"/>
      <c r="M35" s="100"/>
      <c r="N35" s="100"/>
      <c r="O35" s="100"/>
      <c r="P35" s="100"/>
      <c r="Q35" s="100"/>
      <c r="R35" s="100"/>
      <c r="S35" s="100"/>
      <c r="T35" s="100"/>
      <c r="U35" s="99"/>
    </row>
    <row r="36" spans="2:21" ht="30.6" customHeight="1">
      <c r="B36" s="98" t="s">
        <v>168</v>
      </c>
      <c r="C36" s="100"/>
      <c r="D36" s="100"/>
      <c r="E36" s="100"/>
      <c r="F36" s="100"/>
      <c r="G36" s="100"/>
      <c r="H36" s="100"/>
      <c r="I36" s="100"/>
      <c r="J36" s="100"/>
      <c r="K36" s="100"/>
      <c r="L36" s="100"/>
      <c r="M36" s="100"/>
      <c r="N36" s="100"/>
      <c r="O36" s="100"/>
      <c r="P36" s="100"/>
      <c r="Q36" s="100"/>
      <c r="R36" s="100"/>
      <c r="S36" s="100"/>
      <c r="T36" s="100"/>
      <c r="U36" s="99"/>
    </row>
    <row r="37" spans="2:21" ht="30.95" customHeight="1">
      <c r="B37" s="98" t="s">
        <v>169</v>
      </c>
      <c r="C37" s="100"/>
      <c r="D37" s="100"/>
      <c r="E37" s="100"/>
      <c r="F37" s="100"/>
      <c r="G37" s="100"/>
      <c r="H37" s="100"/>
      <c r="I37" s="100"/>
      <c r="J37" s="100"/>
      <c r="K37" s="100"/>
      <c r="L37" s="100"/>
      <c r="M37" s="100"/>
      <c r="N37" s="100"/>
      <c r="O37" s="100"/>
      <c r="P37" s="100"/>
      <c r="Q37" s="100"/>
      <c r="R37" s="100"/>
      <c r="S37" s="100"/>
      <c r="T37" s="100"/>
      <c r="U37" s="99"/>
    </row>
    <row r="38" spans="2:21" ht="30.2" customHeight="1">
      <c r="B38" s="98" t="s">
        <v>170</v>
      </c>
      <c r="C38" s="100"/>
      <c r="D38" s="100"/>
      <c r="E38" s="100"/>
      <c r="F38" s="100"/>
      <c r="G38" s="100"/>
      <c r="H38" s="100"/>
      <c r="I38" s="100"/>
      <c r="J38" s="100"/>
      <c r="K38" s="100"/>
      <c r="L38" s="100"/>
      <c r="M38" s="100"/>
      <c r="N38" s="100"/>
      <c r="O38" s="100"/>
      <c r="P38" s="100"/>
      <c r="Q38" s="100"/>
      <c r="R38" s="100"/>
      <c r="S38" s="100"/>
      <c r="T38" s="100"/>
      <c r="U38" s="99"/>
    </row>
    <row r="39" spans="2:21" ht="40.5" customHeight="1">
      <c r="B39" s="98" t="s">
        <v>171</v>
      </c>
      <c r="C39" s="100"/>
      <c r="D39" s="100"/>
      <c r="E39" s="100"/>
      <c r="F39" s="100"/>
      <c r="G39" s="100"/>
      <c r="H39" s="100"/>
      <c r="I39" s="100"/>
      <c r="J39" s="100"/>
      <c r="K39" s="100"/>
      <c r="L39" s="100"/>
      <c r="M39" s="100"/>
      <c r="N39" s="100"/>
      <c r="O39" s="100"/>
      <c r="P39" s="100"/>
      <c r="Q39" s="100"/>
      <c r="R39" s="100"/>
      <c r="S39" s="100"/>
      <c r="T39" s="100"/>
      <c r="U39" s="99"/>
    </row>
    <row r="40" spans="2:21" ht="40.35" customHeight="1">
      <c r="B40" s="98" t="s">
        <v>172</v>
      </c>
      <c r="C40" s="100"/>
      <c r="D40" s="100"/>
      <c r="E40" s="100"/>
      <c r="F40" s="100"/>
      <c r="G40" s="100"/>
      <c r="H40" s="100"/>
      <c r="I40" s="100"/>
      <c r="J40" s="100"/>
      <c r="K40" s="100"/>
      <c r="L40" s="100"/>
      <c r="M40" s="100"/>
      <c r="N40" s="100"/>
      <c r="O40" s="100"/>
      <c r="P40" s="100"/>
      <c r="Q40" s="100"/>
      <c r="R40" s="100"/>
      <c r="S40" s="100"/>
      <c r="T40" s="100"/>
      <c r="U40" s="99"/>
    </row>
    <row r="41" spans="2:21" ht="41.85" customHeight="1">
      <c r="B41" s="98" t="s">
        <v>173</v>
      </c>
      <c r="C41" s="100"/>
      <c r="D41" s="100"/>
      <c r="E41" s="100"/>
      <c r="F41" s="100"/>
      <c r="G41" s="100"/>
      <c r="H41" s="100"/>
      <c r="I41" s="100"/>
      <c r="J41" s="100"/>
      <c r="K41" s="100"/>
      <c r="L41" s="100"/>
      <c r="M41" s="100"/>
      <c r="N41" s="100"/>
      <c r="O41" s="100"/>
      <c r="P41" s="100"/>
      <c r="Q41" s="100"/>
      <c r="R41" s="100"/>
      <c r="S41" s="100"/>
      <c r="T41" s="100"/>
      <c r="U41" s="99"/>
    </row>
    <row r="42" spans="2:21" ht="27" customHeight="1">
      <c r="B42" s="98" t="s">
        <v>174</v>
      </c>
      <c r="C42" s="100"/>
      <c r="D42" s="100"/>
      <c r="E42" s="100"/>
      <c r="F42" s="100"/>
      <c r="G42" s="100"/>
      <c r="H42" s="100"/>
      <c r="I42" s="100"/>
      <c r="J42" s="100"/>
      <c r="K42" s="100"/>
      <c r="L42" s="100"/>
      <c r="M42" s="100"/>
      <c r="N42" s="100"/>
      <c r="O42" s="100"/>
      <c r="P42" s="100"/>
      <c r="Q42" s="100"/>
      <c r="R42" s="100"/>
      <c r="S42" s="100"/>
      <c r="T42" s="100"/>
      <c r="U42" s="99"/>
    </row>
    <row r="43" spans="2:21" ht="45.75" customHeight="1" thickBot="1">
      <c r="B43" s="101" t="s">
        <v>175</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176</v>
      </c>
      <c r="D4" s="19" t="s">
        <v>177</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179</v>
      </c>
      <c r="D6" s="29"/>
      <c r="E6" s="29"/>
      <c r="F6" s="29"/>
      <c r="G6" s="29"/>
      <c r="H6" s="30"/>
      <c r="I6" s="30"/>
      <c r="J6" s="30" t="s">
        <v>18</v>
      </c>
      <c r="K6" s="29" t="s">
        <v>180</v>
      </c>
      <c r="L6" s="29"/>
      <c r="M6" s="29"/>
      <c r="N6" s="31"/>
      <c r="O6" s="32" t="s">
        <v>20</v>
      </c>
      <c r="P6" s="29" t="s">
        <v>181</v>
      </c>
      <c r="Q6" s="29"/>
      <c r="R6" s="33"/>
      <c r="S6" s="32" t="s">
        <v>22</v>
      </c>
      <c r="T6" s="29" t="s">
        <v>182</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183</v>
      </c>
      <c r="D11" s="62"/>
      <c r="E11" s="62"/>
      <c r="F11" s="62"/>
      <c r="G11" s="62"/>
      <c r="H11" s="62"/>
      <c r="I11" s="62" t="s">
        <v>184</v>
      </c>
      <c r="J11" s="62"/>
      <c r="K11" s="62"/>
      <c r="L11" s="62" t="s">
        <v>185</v>
      </c>
      <c r="M11" s="62"/>
      <c r="N11" s="62"/>
      <c r="O11" s="62"/>
      <c r="P11" s="63" t="s">
        <v>60</v>
      </c>
      <c r="Q11" s="63" t="s">
        <v>43</v>
      </c>
      <c r="R11" s="63">
        <v>68.63</v>
      </c>
      <c r="S11" s="63" t="s">
        <v>44</v>
      </c>
      <c r="T11" s="63" t="s">
        <v>44</v>
      </c>
      <c r="U11" s="64" t="str">
        <f t="shared" ref="U11:U18" si="0">IF(ISERR(T11/S11*100),"N/A",T11/S11*100)</f>
        <v>N/A</v>
      </c>
    </row>
    <row r="12" spans="1:34" ht="75" customHeight="1" thickBot="1">
      <c r="A12" s="60"/>
      <c r="B12" s="65" t="s">
        <v>45</v>
      </c>
      <c r="C12" s="66" t="s">
        <v>45</v>
      </c>
      <c r="D12" s="66"/>
      <c r="E12" s="66"/>
      <c r="F12" s="66"/>
      <c r="G12" s="66"/>
      <c r="H12" s="66"/>
      <c r="I12" s="66" t="s">
        <v>186</v>
      </c>
      <c r="J12" s="66"/>
      <c r="K12" s="66"/>
      <c r="L12" s="66" t="s">
        <v>187</v>
      </c>
      <c r="M12" s="66"/>
      <c r="N12" s="66"/>
      <c r="O12" s="66"/>
      <c r="P12" s="67" t="s">
        <v>60</v>
      </c>
      <c r="Q12" s="67" t="s">
        <v>131</v>
      </c>
      <c r="R12" s="67">
        <v>50</v>
      </c>
      <c r="S12" s="67">
        <v>50</v>
      </c>
      <c r="T12" s="67">
        <v>49.29</v>
      </c>
      <c r="U12" s="69">
        <f t="shared" si="0"/>
        <v>98.58</v>
      </c>
    </row>
    <row r="13" spans="1:34" ht="75" customHeight="1" thickTop="1">
      <c r="A13" s="60"/>
      <c r="B13" s="61" t="s">
        <v>53</v>
      </c>
      <c r="C13" s="62" t="s">
        <v>188</v>
      </c>
      <c r="D13" s="62"/>
      <c r="E13" s="62"/>
      <c r="F13" s="62"/>
      <c r="G13" s="62"/>
      <c r="H13" s="62"/>
      <c r="I13" s="62" t="s">
        <v>189</v>
      </c>
      <c r="J13" s="62"/>
      <c r="K13" s="62"/>
      <c r="L13" s="62" t="s">
        <v>190</v>
      </c>
      <c r="M13" s="62"/>
      <c r="N13" s="62"/>
      <c r="O13" s="62"/>
      <c r="P13" s="63" t="s">
        <v>60</v>
      </c>
      <c r="Q13" s="63" t="s">
        <v>131</v>
      </c>
      <c r="R13" s="63">
        <v>53.1</v>
      </c>
      <c r="S13" s="63">
        <v>53.1</v>
      </c>
      <c r="T13" s="63">
        <v>57.4</v>
      </c>
      <c r="U13" s="64">
        <f t="shared" si="0"/>
        <v>108.09792843691149</v>
      </c>
    </row>
    <row r="14" spans="1:34" ht="75" customHeight="1" thickBot="1">
      <c r="A14" s="60"/>
      <c r="B14" s="65" t="s">
        <v>45</v>
      </c>
      <c r="C14" s="66" t="s">
        <v>45</v>
      </c>
      <c r="D14" s="66"/>
      <c r="E14" s="66"/>
      <c r="F14" s="66"/>
      <c r="G14" s="66"/>
      <c r="H14" s="66"/>
      <c r="I14" s="66" t="s">
        <v>191</v>
      </c>
      <c r="J14" s="66"/>
      <c r="K14" s="66"/>
      <c r="L14" s="66" t="s">
        <v>192</v>
      </c>
      <c r="M14" s="66"/>
      <c r="N14" s="66"/>
      <c r="O14" s="66"/>
      <c r="P14" s="67" t="s">
        <v>60</v>
      </c>
      <c r="Q14" s="67" t="s">
        <v>131</v>
      </c>
      <c r="R14" s="67">
        <v>66.89</v>
      </c>
      <c r="S14" s="67">
        <v>66.81</v>
      </c>
      <c r="T14" s="67">
        <v>66.23</v>
      </c>
      <c r="U14" s="69">
        <f t="shared" si="0"/>
        <v>99.131866487052847</v>
      </c>
    </row>
    <row r="15" spans="1:34" ht="75" customHeight="1" thickTop="1">
      <c r="A15" s="60"/>
      <c r="B15" s="61" t="s">
        <v>63</v>
      </c>
      <c r="C15" s="62" t="s">
        <v>193</v>
      </c>
      <c r="D15" s="62"/>
      <c r="E15" s="62"/>
      <c r="F15" s="62"/>
      <c r="G15" s="62"/>
      <c r="H15" s="62"/>
      <c r="I15" s="62" t="s">
        <v>194</v>
      </c>
      <c r="J15" s="62"/>
      <c r="K15" s="62"/>
      <c r="L15" s="62" t="s">
        <v>195</v>
      </c>
      <c r="M15" s="62"/>
      <c r="N15" s="62"/>
      <c r="O15" s="62"/>
      <c r="P15" s="63" t="s">
        <v>196</v>
      </c>
      <c r="Q15" s="63" t="s">
        <v>43</v>
      </c>
      <c r="R15" s="63">
        <v>1.03</v>
      </c>
      <c r="S15" s="63" t="s">
        <v>44</v>
      </c>
      <c r="T15" s="63" t="s">
        <v>44</v>
      </c>
      <c r="U15" s="64" t="str">
        <f t="shared" si="0"/>
        <v>N/A</v>
      </c>
    </row>
    <row r="16" spans="1:34" ht="75" customHeight="1" thickBot="1">
      <c r="A16" s="60"/>
      <c r="B16" s="65" t="s">
        <v>45</v>
      </c>
      <c r="C16" s="66" t="s">
        <v>197</v>
      </c>
      <c r="D16" s="66"/>
      <c r="E16" s="66"/>
      <c r="F16" s="66"/>
      <c r="G16" s="66"/>
      <c r="H16" s="66"/>
      <c r="I16" s="66" t="s">
        <v>198</v>
      </c>
      <c r="J16" s="66"/>
      <c r="K16" s="66"/>
      <c r="L16" s="66" t="s">
        <v>199</v>
      </c>
      <c r="M16" s="66"/>
      <c r="N16" s="66"/>
      <c r="O16" s="66"/>
      <c r="P16" s="67" t="s">
        <v>196</v>
      </c>
      <c r="Q16" s="67" t="s">
        <v>83</v>
      </c>
      <c r="R16" s="67">
        <v>6.98</v>
      </c>
      <c r="S16" s="67">
        <v>1.3</v>
      </c>
      <c r="T16" s="67">
        <v>10.06</v>
      </c>
      <c r="U16" s="69">
        <f t="shared" si="0"/>
        <v>773.84615384615381</v>
      </c>
    </row>
    <row r="17" spans="1:22" ht="75" customHeight="1" thickTop="1">
      <c r="A17" s="60"/>
      <c r="B17" s="61" t="s">
        <v>79</v>
      </c>
      <c r="C17" s="62" t="s">
        <v>200</v>
      </c>
      <c r="D17" s="62"/>
      <c r="E17" s="62"/>
      <c r="F17" s="62"/>
      <c r="G17" s="62"/>
      <c r="H17" s="62"/>
      <c r="I17" s="62" t="s">
        <v>201</v>
      </c>
      <c r="J17" s="62"/>
      <c r="K17" s="62"/>
      <c r="L17" s="62" t="s">
        <v>202</v>
      </c>
      <c r="M17" s="62"/>
      <c r="N17" s="62"/>
      <c r="O17" s="62"/>
      <c r="P17" s="63" t="s">
        <v>196</v>
      </c>
      <c r="Q17" s="63" t="s">
        <v>203</v>
      </c>
      <c r="R17" s="63">
        <v>3.96</v>
      </c>
      <c r="S17" s="63">
        <v>3.96</v>
      </c>
      <c r="T17" s="63">
        <v>0</v>
      </c>
      <c r="U17" s="64">
        <f t="shared" si="0"/>
        <v>0</v>
      </c>
    </row>
    <row r="18" spans="1:22" ht="75" customHeight="1" thickBot="1">
      <c r="A18" s="60"/>
      <c r="B18" s="65" t="s">
        <v>45</v>
      </c>
      <c r="C18" s="66" t="s">
        <v>204</v>
      </c>
      <c r="D18" s="66"/>
      <c r="E18" s="66"/>
      <c r="F18" s="66"/>
      <c r="G18" s="66"/>
      <c r="H18" s="66"/>
      <c r="I18" s="66" t="s">
        <v>205</v>
      </c>
      <c r="J18" s="66"/>
      <c r="K18" s="66"/>
      <c r="L18" s="66" t="s">
        <v>206</v>
      </c>
      <c r="M18" s="66"/>
      <c r="N18" s="66"/>
      <c r="O18" s="66"/>
      <c r="P18" s="67" t="s">
        <v>60</v>
      </c>
      <c r="Q18" s="67" t="s">
        <v>83</v>
      </c>
      <c r="R18" s="67">
        <v>87.47</v>
      </c>
      <c r="S18" s="67">
        <v>87.47</v>
      </c>
      <c r="T18" s="67">
        <v>82.83</v>
      </c>
      <c r="U18" s="69">
        <f t="shared" si="0"/>
        <v>94.69532411112381</v>
      </c>
    </row>
    <row r="19" spans="1:22" ht="22.5" customHeight="1" thickTop="1" thickBot="1">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100</v>
      </c>
      <c r="C25" s="97"/>
      <c r="D25" s="97"/>
      <c r="E25" s="97"/>
      <c r="F25" s="97"/>
      <c r="G25" s="97"/>
      <c r="H25" s="97"/>
      <c r="I25" s="97"/>
      <c r="J25" s="97"/>
      <c r="K25" s="97"/>
      <c r="L25" s="97"/>
      <c r="M25" s="97"/>
      <c r="N25" s="97"/>
      <c r="O25" s="97"/>
      <c r="P25" s="97"/>
      <c r="Q25" s="97"/>
      <c r="R25" s="97"/>
      <c r="S25" s="97"/>
      <c r="T25" s="97"/>
      <c r="U25" s="96"/>
    </row>
    <row r="26" spans="1:22" ht="34.5" customHeight="1">
      <c r="B26" s="98" t="s">
        <v>207</v>
      </c>
      <c r="C26" s="100"/>
      <c r="D26" s="100"/>
      <c r="E26" s="100"/>
      <c r="F26" s="100"/>
      <c r="G26" s="100"/>
      <c r="H26" s="100"/>
      <c r="I26" s="100"/>
      <c r="J26" s="100"/>
      <c r="K26" s="100"/>
      <c r="L26" s="100"/>
      <c r="M26" s="100"/>
      <c r="N26" s="100"/>
      <c r="O26" s="100"/>
      <c r="P26" s="100"/>
      <c r="Q26" s="100"/>
      <c r="R26" s="100"/>
      <c r="S26" s="100"/>
      <c r="T26" s="100"/>
      <c r="U26" s="99"/>
    </row>
    <row r="27" spans="1:22" ht="282.95" customHeight="1">
      <c r="B27" s="98" t="s">
        <v>208</v>
      </c>
      <c r="C27" s="100"/>
      <c r="D27" s="100"/>
      <c r="E27" s="100"/>
      <c r="F27" s="100"/>
      <c r="G27" s="100"/>
      <c r="H27" s="100"/>
      <c r="I27" s="100"/>
      <c r="J27" s="100"/>
      <c r="K27" s="100"/>
      <c r="L27" s="100"/>
      <c r="M27" s="100"/>
      <c r="N27" s="100"/>
      <c r="O27" s="100"/>
      <c r="P27" s="100"/>
      <c r="Q27" s="100"/>
      <c r="R27" s="100"/>
      <c r="S27" s="100"/>
      <c r="T27" s="100"/>
      <c r="U27" s="99"/>
    </row>
    <row r="28" spans="1:22" ht="220.5" customHeight="1">
      <c r="B28" s="98" t="s">
        <v>209</v>
      </c>
      <c r="C28" s="100"/>
      <c r="D28" s="100"/>
      <c r="E28" s="100"/>
      <c r="F28" s="100"/>
      <c r="G28" s="100"/>
      <c r="H28" s="100"/>
      <c r="I28" s="100"/>
      <c r="J28" s="100"/>
      <c r="K28" s="100"/>
      <c r="L28" s="100"/>
      <c r="M28" s="100"/>
      <c r="N28" s="100"/>
      <c r="O28" s="100"/>
      <c r="P28" s="100"/>
      <c r="Q28" s="100"/>
      <c r="R28" s="100"/>
      <c r="S28" s="100"/>
      <c r="T28" s="100"/>
      <c r="U28" s="99"/>
    </row>
    <row r="29" spans="1:22" ht="173.85" customHeight="1">
      <c r="B29" s="98" t="s">
        <v>210</v>
      </c>
      <c r="C29" s="100"/>
      <c r="D29" s="100"/>
      <c r="E29" s="100"/>
      <c r="F29" s="100"/>
      <c r="G29" s="100"/>
      <c r="H29" s="100"/>
      <c r="I29" s="100"/>
      <c r="J29" s="100"/>
      <c r="K29" s="100"/>
      <c r="L29" s="100"/>
      <c r="M29" s="100"/>
      <c r="N29" s="100"/>
      <c r="O29" s="100"/>
      <c r="P29" s="100"/>
      <c r="Q29" s="100"/>
      <c r="R29" s="100"/>
      <c r="S29" s="100"/>
      <c r="T29" s="100"/>
      <c r="U29" s="99"/>
    </row>
    <row r="30" spans="1:22" ht="34.5" customHeight="1">
      <c r="B30" s="98" t="s">
        <v>211</v>
      </c>
      <c r="C30" s="100"/>
      <c r="D30" s="100"/>
      <c r="E30" s="100"/>
      <c r="F30" s="100"/>
      <c r="G30" s="100"/>
      <c r="H30" s="100"/>
      <c r="I30" s="100"/>
      <c r="J30" s="100"/>
      <c r="K30" s="100"/>
      <c r="L30" s="100"/>
      <c r="M30" s="100"/>
      <c r="N30" s="100"/>
      <c r="O30" s="100"/>
      <c r="P30" s="100"/>
      <c r="Q30" s="100"/>
      <c r="R30" s="100"/>
      <c r="S30" s="100"/>
      <c r="T30" s="100"/>
      <c r="U30" s="99"/>
    </row>
    <row r="31" spans="1:22" ht="203.1" customHeight="1">
      <c r="B31" s="98" t="s">
        <v>212</v>
      </c>
      <c r="C31" s="100"/>
      <c r="D31" s="100"/>
      <c r="E31" s="100"/>
      <c r="F31" s="100"/>
      <c r="G31" s="100"/>
      <c r="H31" s="100"/>
      <c r="I31" s="100"/>
      <c r="J31" s="100"/>
      <c r="K31" s="100"/>
      <c r="L31" s="100"/>
      <c r="M31" s="100"/>
      <c r="N31" s="100"/>
      <c r="O31" s="100"/>
      <c r="P31" s="100"/>
      <c r="Q31" s="100"/>
      <c r="R31" s="100"/>
      <c r="S31" s="100"/>
      <c r="T31" s="100"/>
      <c r="U31" s="99"/>
    </row>
    <row r="32" spans="1:22" ht="111.75" customHeight="1">
      <c r="B32" s="98" t="s">
        <v>213</v>
      </c>
      <c r="C32" s="100"/>
      <c r="D32" s="100"/>
      <c r="E32" s="100"/>
      <c r="F32" s="100"/>
      <c r="G32" s="100"/>
      <c r="H32" s="100"/>
      <c r="I32" s="100"/>
      <c r="J32" s="100"/>
      <c r="K32" s="100"/>
      <c r="L32" s="100"/>
      <c r="M32" s="100"/>
      <c r="N32" s="100"/>
      <c r="O32" s="100"/>
      <c r="P32" s="100"/>
      <c r="Q32" s="100"/>
      <c r="R32" s="100"/>
      <c r="S32" s="100"/>
      <c r="T32" s="100"/>
      <c r="U32" s="99"/>
    </row>
    <row r="33" spans="2:21" ht="174.75" customHeight="1" thickBot="1">
      <c r="B33" s="101" t="s">
        <v>214</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215</v>
      </c>
      <c r="D4" s="19" t="s">
        <v>216</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217</v>
      </c>
      <c r="Q6" s="29"/>
      <c r="R6" s="33"/>
      <c r="S6" s="32" t="s">
        <v>22</v>
      </c>
      <c r="T6" s="29" t="s">
        <v>218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219</v>
      </c>
      <c r="D11" s="62"/>
      <c r="E11" s="62"/>
      <c r="F11" s="62"/>
      <c r="G11" s="62"/>
      <c r="H11" s="62"/>
      <c r="I11" s="62" t="s">
        <v>220</v>
      </c>
      <c r="J11" s="62"/>
      <c r="K11" s="62"/>
      <c r="L11" s="62" t="s">
        <v>221</v>
      </c>
      <c r="M11" s="62"/>
      <c r="N11" s="62"/>
      <c r="O11" s="62"/>
      <c r="P11" s="63" t="s">
        <v>60</v>
      </c>
      <c r="Q11" s="63" t="s">
        <v>67</v>
      </c>
      <c r="R11" s="63">
        <v>2.2999999999999998</v>
      </c>
      <c r="S11" s="63">
        <v>6.47</v>
      </c>
      <c r="T11" s="63">
        <v>4.78</v>
      </c>
      <c r="U11" s="64">
        <f>IF(ISERR(T11/S11*100),"N/A",T11/S11*100)</f>
        <v>73.879443585780535</v>
      </c>
    </row>
    <row r="12" spans="1:34" ht="75" customHeight="1" thickTop="1" thickBot="1">
      <c r="A12" s="60"/>
      <c r="B12" s="61" t="s">
        <v>53</v>
      </c>
      <c r="C12" s="62" t="s">
        <v>222</v>
      </c>
      <c r="D12" s="62"/>
      <c r="E12" s="62"/>
      <c r="F12" s="62"/>
      <c r="G12" s="62"/>
      <c r="H12" s="62"/>
      <c r="I12" s="62" t="s">
        <v>223</v>
      </c>
      <c r="J12" s="62"/>
      <c r="K12" s="62"/>
      <c r="L12" s="62" t="s">
        <v>224</v>
      </c>
      <c r="M12" s="62"/>
      <c r="N12" s="62"/>
      <c r="O12" s="62"/>
      <c r="P12" s="63" t="s">
        <v>60</v>
      </c>
      <c r="Q12" s="63" t="s">
        <v>67</v>
      </c>
      <c r="R12" s="63">
        <v>11.22</v>
      </c>
      <c r="S12" s="63">
        <v>17.34</v>
      </c>
      <c r="T12" s="63">
        <v>13.85</v>
      </c>
      <c r="U12" s="64">
        <f>IF(ISERR(T12/S12*100),"N/A",T12/S12*100)</f>
        <v>79.873125720876587</v>
      </c>
    </row>
    <row r="13" spans="1:34" ht="75" customHeight="1" thickTop="1">
      <c r="A13" s="60"/>
      <c r="B13" s="61" t="s">
        <v>63</v>
      </c>
      <c r="C13" s="62" t="s">
        <v>225</v>
      </c>
      <c r="D13" s="62"/>
      <c r="E13" s="62"/>
      <c r="F13" s="62"/>
      <c r="G13" s="62"/>
      <c r="H13" s="62"/>
      <c r="I13" s="62" t="s">
        <v>226</v>
      </c>
      <c r="J13" s="62"/>
      <c r="K13" s="62"/>
      <c r="L13" s="62" t="s">
        <v>227</v>
      </c>
      <c r="M13" s="62"/>
      <c r="N13" s="62"/>
      <c r="O13" s="62"/>
      <c r="P13" s="63" t="s">
        <v>228</v>
      </c>
      <c r="Q13" s="63" t="s">
        <v>67</v>
      </c>
      <c r="R13" s="63">
        <v>45</v>
      </c>
      <c r="S13" s="63">
        <v>33.799999999999997</v>
      </c>
      <c r="T13" s="63">
        <v>46.22</v>
      </c>
      <c r="U13" s="64">
        <f>IF(ISERR((S13-T13)*100/S13+100),"N/A",(S13-T13)*100/S13+100)</f>
        <v>63.254437869822475</v>
      </c>
    </row>
    <row r="14" spans="1:34" ht="75" customHeight="1">
      <c r="A14" s="60"/>
      <c r="B14" s="65" t="s">
        <v>45</v>
      </c>
      <c r="C14" s="66" t="s">
        <v>45</v>
      </c>
      <c r="D14" s="66"/>
      <c r="E14" s="66"/>
      <c r="F14" s="66"/>
      <c r="G14" s="66"/>
      <c r="H14" s="66"/>
      <c r="I14" s="66" t="s">
        <v>229</v>
      </c>
      <c r="J14" s="66"/>
      <c r="K14" s="66"/>
      <c r="L14" s="66" t="s">
        <v>230</v>
      </c>
      <c r="M14" s="66"/>
      <c r="N14" s="66"/>
      <c r="O14" s="66"/>
      <c r="P14" s="67" t="s">
        <v>60</v>
      </c>
      <c r="Q14" s="67" t="s">
        <v>231</v>
      </c>
      <c r="R14" s="67">
        <v>93.84</v>
      </c>
      <c r="S14" s="67">
        <v>93.97</v>
      </c>
      <c r="T14" s="67">
        <v>91.28</v>
      </c>
      <c r="U14" s="69">
        <f>IF(ISERR(T14/S14*100),"N/A",T14/S14*100)</f>
        <v>97.137384271576039</v>
      </c>
    </row>
    <row r="15" spans="1:34" ht="75" customHeight="1">
      <c r="A15" s="60"/>
      <c r="B15" s="65" t="s">
        <v>45</v>
      </c>
      <c r="C15" s="66" t="s">
        <v>232</v>
      </c>
      <c r="D15" s="66"/>
      <c r="E15" s="66"/>
      <c r="F15" s="66"/>
      <c r="G15" s="66"/>
      <c r="H15" s="66"/>
      <c r="I15" s="66" t="s">
        <v>233</v>
      </c>
      <c r="J15" s="66"/>
      <c r="K15" s="66"/>
      <c r="L15" s="66" t="s">
        <v>234</v>
      </c>
      <c r="M15" s="66"/>
      <c r="N15" s="66"/>
      <c r="O15" s="66"/>
      <c r="P15" s="67" t="s">
        <v>60</v>
      </c>
      <c r="Q15" s="67" t="s">
        <v>67</v>
      </c>
      <c r="R15" s="67">
        <v>-0.41</v>
      </c>
      <c r="S15" s="67">
        <v>4.66</v>
      </c>
      <c r="T15" s="67">
        <v>1.61</v>
      </c>
      <c r="U15" s="69">
        <f>IF(ISERR(T15/S15*100),"N/A",T15/S15*100)</f>
        <v>34.549356223175963</v>
      </c>
    </row>
    <row r="16" spans="1:34" ht="75" customHeight="1" thickBot="1">
      <c r="A16" s="60"/>
      <c r="B16" s="65" t="s">
        <v>45</v>
      </c>
      <c r="C16" s="66" t="s">
        <v>45</v>
      </c>
      <c r="D16" s="66"/>
      <c r="E16" s="66"/>
      <c r="F16" s="66"/>
      <c r="G16" s="66"/>
      <c r="H16" s="66"/>
      <c r="I16" s="66" t="s">
        <v>235</v>
      </c>
      <c r="J16" s="66"/>
      <c r="K16" s="66"/>
      <c r="L16" s="66" t="s">
        <v>236</v>
      </c>
      <c r="M16" s="66"/>
      <c r="N16" s="66"/>
      <c r="O16" s="66"/>
      <c r="P16" s="67" t="s">
        <v>60</v>
      </c>
      <c r="Q16" s="67" t="s">
        <v>67</v>
      </c>
      <c r="R16" s="67">
        <v>14.43</v>
      </c>
      <c r="S16" s="67">
        <v>11.69</v>
      </c>
      <c r="T16" s="67">
        <v>14.67</v>
      </c>
      <c r="U16" s="69">
        <f>IF(ISERR(T16/S16*100),"N/A",T16/S16*100)</f>
        <v>125.49187339606502</v>
      </c>
    </row>
    <row r="17" spans="1:22" ht="75" customHeight="1" thickTop="1">
      <c r="A17" s="60"/>
      <c r="B17" s="61" t="s">
        <v>79</v>
      </c>
      <c r="C17" s="62" t="s">
        <v>237</v>
      </c>
      <c r="D17" s="62"/>
      <c r="E17" s="62"/>
      <c r="F17" s="62"/>
      <c r="G17" s="62"/>
      <c r="H17" s="62"/>
      <c r="I17" s="62" t="s">
        <v>238</v>
      </c>
      <c r="J17" s="62"/>
      <c r="K17" s="62"/>
      <c r="L17" s="62" t="s">
        <v>239</v>
      </c>
      <c r="M17" s="62"/>
      <c r="N17" s="62"/>
      <c r="O17" s="62"/>
      <c r="P17" s="63" t="s">
        <v>60</v>
      </c>
      <c r="Q17" s="63" t="s">
        <v>83</v>
      </c>
      <c r="R17" s="63">
        <v>92.5</v>
      </c>
      <c r="S17" s="63">
        <v>91.4</v>
      </c>
      <c r="T17" s="63">
        <v>96.54</v>
      </c>
      <c r="U17" s="64">
        <f>IF(ISERR(T17/S17*100),"N/A",T17/S17*100)</f>
        <v>105.62363238512036</v>
      </c>
    </row>
    <row r="18" spans="1:22" ht="75" customHeight="1" thickBot="1">
      <c r="A18" s="60"/>
      <c r="B18" s="65" t="s">
        <v>45</v>
      </c>
      <c r="C18" s="66" t="s">
        <v>240</v>
      </c>
      <c r="D18" s="66"/>
      <c r="E18" s="66"/>
      <c r="F18" s="66"/>
      <c r="G18" s="66"/>
      <c r="H18" s="66"/>
      <c r="I18" s="66" t="s">
        <v>241</v>
      </c>
      <c r="J18" s="66"/>
      <c r="K18" s="66"/>
      <c r="L18" s="66" t="s">
        <v>242</v>
      </c>
      <c r="M18" s="66"/>
      <c r="N18" s="66"/>
      <c r="O18" s="66"/>
      <c r="P18" s="67" t="s">
        <v>60</v>
      </c>
      <c r="Q18" s="67" t="s">
        <v>83</v>
      </c>
      <c r="R18" s="67">
        <v>92.87</v>
      </c>
      <c r="S18" s="67">
        <v>92.72</v>
      </c>
      <c r="T18" s="67">
        <v>93.69</v>
      </c>
      <c r="U18" s="69">
        <f>IF(ISERR(T18/S18*100),"N/A",T18/S18*100)</f>
        <v>101.04616048317514</v>
      </c>
    </row>
    <row r="19" spans="1:22" ht="22.5" customHeight="1" thickTop="1" thickBot="1">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c r="B22" s="83" t="s">
        <v>97</v>
      </c>
      <c r="C22" s="84"/>
      <c r="D22" s="84"/>
      <c r="E22" s="85"/>
      <c r="F22" s="85"/>
      <c r="G22" s="85"/>
      <c r="H22" s="86"/>
      <c r="I22" s="86"/>
      <c r="J22" s="86"/>
      <c r="K22" s="86"/>
      <c r="L22" s="86"/>
      <c r="M22" s="86"/>
      <c r="N22" s="86"/>
      <c r="O22" s="86"/>
      <c r="P22" s="87"/>
      <c r="Q22" s="87"/>
      <c r="R22" s="88" t="str">
        <f t="shared" ref="R22:T23" si="0">"N/D"</f>
        <v>N/D</v>
      </c>
      <c r="S22" s="88" t="str">
        <f t="shared" si="0"/>
        <v>N/D</v>
      </c>
      <c r="T22" s="88" t="str">
        <f t="shared" si="0"/>
        <v>N/D</v>
      </c>
      <c r="U22" s="89" t="str">
        <f>+IF(ISERR(T22/S22*100),"N/A",T22/S22*100)</f>
        <v>N/A</v>
      </c>
    </row>
    <row r="23" spans="1:22" ht="13.5" customHeight="1" thickBot="1">
      <c r="B23" s="90" t="s">
        <v>98</v>
      </c>
      <c r="C23" s="91"/>
      <c r="D23" s="91"/>
      <c r="E23" s="92"/>
      <c r="F23" s="92"/>
      <c r="G23" s="92"/>
      <c r="H23" s="93"/>
      <c r="I23" s="93"/>
      <c r="J23" s="93"/>
      <c r="K23" s="93"/>
      <c r="L23" s="93"/>
      <c r="M23" s="93"/>
      <c r="N23" s="93"/>
      <c r="O23" s="93"/>
      <c r="P23" s="94"/>
      <c r="Q23" s="94"/>
      <c r="R23" s="88" t="str">
        <f t="shared" si="0"/>
        <v>N/D</v>
      </c>
      <c r="S23" s="88" t="str">
        <f t="shared" si="0"/>
        <v>N/D</v>
      </c>
      <c r="T23" s="88" t="str">
        <f t="shared" si="0"/>
        <v>N/D</v>
      </c>
      <c r="U23" s="89" t="str">
        <f>+IF(ISERR(T23/S23*100),"N/A",T23/S23*100)</f>
        <v>N/A</v>
      </c>
    </row>
    <row r="24" spans="1:22" ht="14.85" customHeight="1" thickTop="1" thickBot="1">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100</v>
      </c>
      <c r="C25" s="97"/>
      <c r="D25" s="97"/>
      <c r="E25" s="97"/>
      <c r="F25" s="97"/>
      <c r="G25" s="97"/>
      <c r="H25" s="97"/>
      <c r="I25" s="97"/>
      <c r="J25" s="97"/>
      <c r="K25" s="97"/>
      <c r="L25" s="97"/>
      <c r="M25" s="97"/>
      <c r="N25" s="97"/>
      <c r="O25" s="97"/>
      <c r="P25" s="97"/>
      <c r="Q25" s="97"/>
      <c r="R25" s="97"/>
      <c r="S25" s="97"/>
      <c r="T25" s="97"/>
      <c r="U25" s="96"/>
    </row>
    <row r="26" spans="1:22" ht="63.95" customHeight="1">
      <c r="B26" s="98" t="s">
        <v>243</v>
      </c>
      <c r="C26" s="100"/>
      <c r="D26" s="100"/>
      <c r="E26" s="100"/>
      <c r="F26" s="100"/>
      <c r="G26" s="100"/>
      <c r="H26" s="100"/>
      <c r="I26" s="100"/>
      <c r="J26" s="100"/>
      <c r="K26" s="100"/>
      <c r="L26" s="100"/>
      <c r="M26" s="100"/>
      <c r="N26" s="100"/>
      <c r="O26" s="100"/>
      <c r="P26" s="100"/>
      <c r="Q26" s="100"/>
      <c r="R26" s="100"/>
      <c r="S26" s="100"/>
      <c r="T26" s="100"/>
      <c r="U26" s="99"/>
    </row>
    <row r="27" spans="1:22" ht="48" customHeight="1">
      <c r="B27" s="98" t="s">
        <v>244</v>
      </c>
      <c r="C27" s="100"/>
      <c r="D27" s="100"/>
      <c r="E27" s="100"/>
      <c r="F27" s="100"/>
      <c r="G27" s="100"/>
      <c r="H27" s="100"/>
      <c r="I27" s="100"/>
      <c r="J27" s="100"/>
      <c r="K27" s="100"/>
      <c r="L27" s="100"/>
      <c r="M27" s="100"/>
      <c r="N27" s="100"/>
      <c r="O27" s="100"/>
      <c r="P27" s="100"/>
      <c r="Q27" s="100"/>
      <c r="R27" s="100"/>
      <c r="S27" s="100"/>
      <c r="T27" s="100"/>
      <c r="U27" s="99"/>
    </row>
    <row r="28" spans="1:22" ht="58.5" customHeight="1">
      <c r="B28" s="98" t="s">
        <v>245</v>
      </c>
      <c r="C28" s="100"/>
      <c r="D28" s="100"/>
      <c r="E28" s="100"/>
      <c r="F28" s="100"/>
      <c r="G28" s="100"/>
      <c r="H28" s="100"/>
      <c r="I28" s="100"/>
      <c r="J28" s="100"/>
      <c r="K28" s="100"/>
      <c r="L28" s="100"/>
      <c r="M28" s="100"/>
      <c r="N28" s="100"/>
      <c r="O28" s="100"/>
      <c r="P28" s="100"/>
      <c r="Q28" s="100"/>
      <c r="R28" s="100"/>
      <c r="S28" s="100"/>
      <c r="T28" s="100"/>
      <c r="U28" s="99"/>
    </row>
    <row r="29" spans="1:22" ht="84" customHeight="1">
      <c r="B29" s="98" t="s">
        <v>246</v>
      </c>
      <c r="C29" s="100"/>
      <c r="D29" s="100"/>
      <c r="E29" s="100"/>
      <c r="F29" s="100"/>
      <c r="G29" s="100"/>
      <c r="H29" s="100"/>
      <c r="I29" s="100"/>
      <c r="J29" s="100"/>
      <c r="K29" s="100"/>
      <c r="L29" s="100"/>
      <c r="M29" s="100"/>
      <c r="N29" s="100"/>
      <c r="O29" s="100"/>
      <c r="P29" s="100"/>
      <c r="Q29" s="100"/>
      <c r="R29" s="100"/>
      <c r="S29" s="100"/>
      <c r="T29" s="100"/>
      <c r="U29" s="99"/>
    </row>
    <row r="30" spans="1:22" ht="35.450000000000003" customHeight="1">
      <c r="B30" s="98" t="s">
        <v>247</v>
      </c>
      <c r="C30" s="100"/>
      <c r="D30" s="100"/>
      <c r="E30" s="100"/>
      <c r="F30" s="100"/>
      <c r="G30" s="100"/>
      <c r="H30" s="100"/>
      <c r="I30" s="100"/>
      <c r="J30" s="100"/>
      <c r="K30" s="100"/>
      <c r="L30" s="100"/>
      <c r="M30" s="100"/>
      <c r="N30" s="100"/>
      <c r="O30" s="100"/>
      <c r="P30" s="100"/>
      <c r="Q30" s="100"/>
      <c r="R30" s="100"/>
      <c r="S30" s="100"/>
      <c r="T30" s="100"/>
      <c r="U30" s="99"/>
    </row>
    <row r="31" spans="1:22" ht="53.1" customHeight="1">
      <c r="B31" s="98" t="s">
        <v>248</v>
      </c>
      <c r="C31" s="100"/>
      <c r="D31" s="100"/>
      <c r="E31" s="100"/>
      <c r="F31" s="100"/>
      <c r="G31" s="100"/>
      <c r="H31" s="100"/>
      <c r="I31" s="100"/>
      <c r="J31" s="100"/>
      <c r="K31" s="100"/>
      <c r="L31" s="100"/>
      <c r="M31" s="100"/>
      <c r="N31" s="100"/>
      <c r="O31" s="100"/>
      <c r="P31" s="100"/>
      <c r="Q31" s="100"/>
      <c r="R31" s="100"/>
      <c r="S31" s="100"/>
      <c r="T31" s="100"/>
      <c r="U31" s="99"/>
    </row>
    <row r="32" spans="1:22" ht="53.1" customHeight="1">
      <c r="B32" s="98" t="s">
        <v>249</v>
      </c>
      <c r="C32" s="100"/>
      <c r="D32" s="100"/>
      <c r="E32" s="100"/>
      <c r="F32" s="100"/>
      <c r="G32" s="100"/>
      <c r="H32" s="100"/>
      <c r="I32" s="100"/>
      <c r="J32" s="100"/>
      <c r="K32" s="100"/>
      <c r="L32" s="100"/>
      <c r="M32" s="100"/>
      <c r="N32" s="100"/>
      <c r="O32" s="100"/>
      <c r="P32" s="100"/>
      <c r="Q32" s="100"/>
      <c r="R32" s="100"/>
      <c r="S32" s="100"/>
      <c r="T32" s="100"/>
      <c r="U32" s="99"/>
    </row>
    <row r="33" spans="2:21" ht="53.1" customHeight="1" thickBot="1">
      <c r="B33" s="101" t="s">
        <v>250</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L4" sqref="L4:O4"/>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251</v>
      </c>
      <c r="D4" s="19" t="s">
        <v>252</v>
      </c>
      <c r="E4" s="19"/>
      <c r="F4" s="19"/>
      <c r="G4" s="19"/>
      <c r="H4" s="19"/>
      <c r="I4" s="20"/>
      <c r="J4" s="21" t="s">
        <v>9</v>
      </c>
      <c r="K4" s="22" t="s">
        <v>10</v>
      </c>
      <c r="L4" s="23" t="s">
        <v>1</v>
      </c>
      <c r="M4" s="23"/>
      <c r="N4" s="23"/>
      <c r="O4" s="23"/>
      <c r="P4" s="21" t="s">
        <v>11</v>
      </c>
      <c r="Q4" s="23" t="s">
        <v>12</v>
      </c>
      <c r="R4" s="23"/>
      <c r="S4" s="21" t="s">
        <v>13</v>
      </c>
      <c r="T4" s="23" t="s">
        <v>178</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253</v>
      </c>
      <c r="L6" s="29"/>
      <c r="M6" s="29"/>
      <c r="N6" s="31"/>
      <c r="O6" s="32" t="s">
        <v>20</v>
      </c>
      <c r="P6" s="29" t="s">
        <v>254</v>
      </c>
      <c r="Q6" s="29"/>
      <c r="R6" s="33"/>
      <c r="S6" s="32" t="s">
        <v>22</v>
      </c>
      <c r="T6" s="29" t="s">
        <v>255</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256</v>
      </c>
      <c r="D11" s="62"/>
      <c r="E11" s="62"/>
      <c r="F11" s="62"/>
      <c r="G11" s="62"/>
      <c r="H11" s="62"/>
      <c r="I11" s="62" t="s">
        <v>257</v>
      </c>
      <c r="J11" s="62"/>
      <c r="K11" s="62"/>
      <c r="L11" s="62" t="s">
        <v>258</v>
      </c>
      <c r="M11" s="62"/>
      <c r="N11" s="62"/>
      <c r="O11" s="62"/>
      <c r="P11" s="63" t="s">
        <v>60</v>
      </c>
      <c r="Q11" s="63" t="s">
        <v>43</v>
      </c>
      <c r="R11" s="63">
        <v>65.209999999999994</v>
      </c>
      <c r="S11" s="63" t="s">
        <v>44</v>
      </c>
      <c r="T11" s="63" t="s">
        <v>44</v>
      </c>
      <c r="U11" s="64" t="str">
        <f t="shared" ref="U11:U18" si="0">IF(ISERR(T11/S11*100),"N/A",T11/S11*100)</f>
        <v>N/A</v>
      </c>
    </row>
    <row r="12" spans="1:34" ht="75" customHeight="1" thickTop="1">
      <c r="A12" s="60"/>
      <c r="B12" s="61" t="s">
        <v>53</v>
      </c>
      <c r="C12" s="62" t="s">
        <v>259</v>
      </c>
      <c r="D12" s="62"/>
      <c r="E12" s="62"/>
      <c r="F12" s="62"/>
      <c r="G12" s="62"/>
      <c r="H12" s="62"/>
      <c r="I12" s="62" t="s">
        <v>260</v>
      </c>
      <c r="J12" s="62"/>
      <c r="K12" s="62"/>
      <c r="L12" s="62" t="s">
        <v>261</v>
      </c>
      <c r="M12" s="62"/>
      <c r="N12" s="62"/>
      <c r="O12" s="62"/>
      <c r="P12" s="63" t="s">
        <v>262</v>
      </c>
      <c r="Q12" s="63" t="s">
        <v>43</v>
      </c>
      <c r="R12" s="63">
        <v>7.35</v>
      </c>
      <c r="S12" s="63" t="s">
        <v>44</v>
      </c>
      <c r="T12" s="63" t="s">
        <v>44</v>
      </c>
      <c r="U12" s="64" t="str">
        <f t="shared" si="0"/>
        <v>N/A</v>
      </c>
    </row>
    <row r="13" spans="1:34" ht="75" customHeight="1" thickBot="1">
      <c r="A13" s="60"/>
      <c r="B13" s="65" t="s">
        <v>45</v>
      </c>
      <c r="C13" s="66" t="s">
        <v>45</v>
      </c>
      <c r="D13" s="66"/>
      <c r="E13" s="66"/>
      <c r="F13" s="66"/>
      <c r="G13" s="66"/>
      <c r="H13" s="66"/>
      <c r="I13" s="66" t="s">
        <v>263</v>
      </c>
      <c r="J13" s="66"/>
      <c r="K13" s="66"/>
      <c r="L13" s="66" t="s">
        <v>264</v>
      </c>
      <c r="M13" s="66"/>
      <c r="N13" s="66"/>
      <c r="O13" s="66"/>
      <c r="P13" s="67" t="s">
        <v>60</v>
      </c>
      <c r="Q13" s="67" t="s">
        <v>43</v>
      </c>
      <c r="R13" s="67">
        <v>-0.09</v>
      </c>
      <c r="S13" s="67" t="s">
        <v>44</v>
      </c>
      <c r="T13" s="67" t="s">
        <v>44</v>
      </c>
      <c r="U13" s="69" t="str">
        <f t="shared" si="0"/>
        <v>N/A</v>
      </c>
    </row>
    <row r="14" spans="1:34" ht="75" customHeight="1" thickTop="1">
      <c r="A14" s="60"/>
      <c r="B14" s="61" t="s">
        <v>63</v>
      </c>
      <c r="C14" s="62" t="s">
        <v>265</v>
      </c>
      <c r="D14" s="62"/>
      <c r="E14" s="62"/>
      <c r="F14" s="62"/>
      <c r="G14" s="62"/>
      <c r="H14" s="62"/>
      <c r="I14" s="62" t="s">
        <v>266</v>
      </c>
      <c r="J14" s="62"/>
      <c r="K14" s="62"/>
      <c r="L14" s="62" t="s">
        <v>267</v>
      </c>
      <c r="M14" s="62"/>
      <c r="N14" s="62"/>
      <c r="O14" s="62"/>
      <c r="P14" s="63" t="s">
        <v>60</v>
      </c>
      <c r="Q14" s="63" t="s">
        <v>268</v>
      </c>
      <c r="R14" s="63">
        <v>68.23</v>
      </c>
      <c r="S14" s="63">
        <v>80.290000000000006</v>
      </c>
      <c r="T14" s="63">
        <v>0</v>
      </c>
      <c r="U14" s="64">
        <f t="shared" si="0"/>
        <v>0</v>
      </c>
    </row>
    <row r="15" spans="1:34" ht="75" customHeight="1" thickBot="1">
      <c r="A15" s="60"/>
      <c r="B15" s="65" t="s">
        <v>45</v>
      </c>
      <c r="C15" s="66" t="s">
        <v>269</v>
      </c>
      <c r="D15" s="66"/>
      <c r="E15" s="66"/>
      <c r="F15" s="66"/>
      <c r="G15" s="66"/>
      <c r="H15" s="66"/>
      <c r="I15" s="66" t="s">
        <v>270</v>
      </c>
      <c r="J15" s="66"/>
      <c r="K15" s="66"/>
      <c r="L15" s="66" t="s">
        <v>271</v>
      </c>
      <c r="M15" s="66"/>
      <c r="N15" s="66"/>
      <c r="O15" s="66"/>
      <c r="P15" s="67" t="s">
        <v>60</v>
      </c>
      <c r="Q15" s="67" t="s">
        <v>268</v>
      </c>
      <c r="R15" s="67">
        <v>25.89</v>
      </c>
      <c r="S15" s="67">
        <v>25.73</v>
      </c>
      <c r="T15" s="67">
        <v>26.1</v>
      </c>
      <c r="U15" s="69">
        <f t="shared" si="0"/>
        <v>101.43801010493587</v>
      </c>
    </row>
    <row r="16" spans="1:34" ht="75" customHeight="1" thickTop="1">
      <c r="A16" s="60"/>
      <c r="B16" s="61" t="s">
        <v>79</v>
      </c>
      <c r="C16" s="62" t="s">
        <v>272</v>
      </c>
      <c r="D16" s="62"/>
      <c r="E16" s="62"/>
      <c r="F16" s="62"/>
      <c r="G16" s="62"/>
      <c r="H16" s="62"/>
      <c r="I16" s="62" t="s">
        <v>273</v>
      </c>
      <c r="J16" s="62"/>
      <c r="K16" s="62"/>
      <c r="L16" s="62" t="s">
        <v>274</v>
      </c>
      <c r="M16" s="62"/>
      <c r="N16" s="62"/>
      <c r="O16" s="62"/>
      <c r="P16" s="63" t="s">
        <v>60</v>
      </c>
      <c r="Q16" s="63" t="s">
        <v>83</v>
      </c>
      <c r="R16" s="63">
        <v>93</v>
      </c>
      <c r="S16" s="63">
        <v>91</v>
      </c>
      <c r="T16" s="63">
        <v>0</v>
      </c>
      <c r="U16" s="64">
        <f t="shared" si="0"/>
        <v>0</v>
      </c>
    </row>
    <row r="17" spans="1:22" ht="75" customHeight="1">
      <c r="A17" s="60"/>
      <c r="B17" s="65" t="s">
        <v>45</v>
      </c>
      <c r="C17" s="66" t="s">
        <v>275</v>
      </c>
      <c r="D17" s="66"/>
      <c r="E17" s="66"/>
      <c r="F17" s="66"/>
      <c r="G17" s="66"/>
      <c r="H17" s="66"/>
      <c r="I17" s="66" t="s">
        <v>276</v>
      </c>
      <c r="J17" s="66"/>
      <c r="K17" s="66"/>
      <c r="L17" s="66" t="s">
        <v>277</v>
      </c>
      <c r="M17" s="66"/>
      <c r="N17" s="66"/>
      <c r="O17" s="66"/>
      <c r="P17" s="67" t="s">
        <v>60</v>
      </c>
      <c r="Q17" s="67" t="s">
        <v>278</v>
      </c>
      <c r="R17" s="67">
        <v>95</v>
      </c>
      <c r="S17" s="67">
        <v>95</v>
      </c>
      <c r="T17" s="67">
        <v>0</v>
      </c>
      <c r="U17" s="69">
        <f t="shared" si="0"/>
        <v>0</v>
      </c>
    </row>
    <row r="18" spans="1:22" ht="75" customHeight="1" thickBot="1">
      <c r="A18" s="60"/>
      <c r="B18" s="65" t="s">
        <v>45</v>
      </c>
      <c r="C18" s="66" t="s">
        <v>279</v>
      </c>
      <c r="D18" s="66"/>
      <c r="E18" s="66"/>
      <c r="F18" s="66"/>
      <c r="G18" s="66"/>
      <c r="H18" s="66"/>
      <c r="I18" s="66" t="s">
        <v>280</v>
      </c>
      <c r="J18" s="66"/>
      <c r="K18" s="66"/>
      <c r="L18" s="66" t="s">
        <v>281</v>
      </c>
      <c r="M18" s="66"/>
      <c r="N18" s="66"/>
      <c r="O18" s="66"/>
      <c r="P18" s="67" t="s">
        <v>60</v>
      </c>
      <c r="Q18" s="67" t="s">
        <v>268</v>
      </c>
      <c r="R18" s="67">
        <v>78.73</v>
      </c>
      <c r="S18" s="67">
        <v>80.900000000000006</v>
      </c>
      <c r="T18" s="67">
        <v>86.06</v>
      </c>
      <c r="U18" s="69">
        <f t="shared" si="0"/>
        <v>106.37824474660074</v>
      </c>
    </row>
    <row r="19" spans="1:22" ht="22.5" customHeight="1" thickTop="1" thickBot="1">
      <c r="B19" s="13" t="s">
        <v>90</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91</v>
      </c>
      <c r="S20" s="44" t="s">
        <v>92</v>
      </c>
      <c r="T20" s="76" t="s">
        <v>93</v>
      </c>
      <c r="U20" s="44" t="s">
        <v>94</v>
      </c>
    </row>
    <row r="21" spans="1:22" ht="26.25" customHeight="1" thickBot="1">
      <c r="B21" s="77"/>
      <c r="C21" s="78"/>
      <c r="D21" s="78"/>
      <c r="E21" s="78"/>
      <c r="F21" s="78"/>
      <c r="G21" s="78"/>
      <c r="H21" s="79"/>
      <c r="I21" s="79"/>
      <c r="J21" s="79"/>
      <c r="K21" s="79"/>
      <c r="L21" s="79"/>
      <c r="M21" s="79"/>
      <c r="N21" s="79"/>
      <c r="O21" s="79"/>
      <c r="P21" s="80"/>
      <c r="Q21" s="81"/>
      <c r="R21" s="82" t="s">
        <v>95</v>
      </c>
      <c r="S21" s="81" t="s">
        <v>95</v>
      </c>
      <c r="T21" s="81" t="s">
        <v>95</v>
      </c>
      <c r="U21" s="81" t="s">
        <v>96</v>
      </c>
    </row>
    <row r="22" spans="1:22" ht="13.5" customHeight="1" thickBot="1">
      <c r="B22" s="83" t="s">
        <v>97</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98</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99</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100</v>
      </c>
      <c r="C25" s="97"/>
      <c r="D25" s="97"/>
      <c r="E25" s="97"/>
      <c r="F25" s="97"/>
      <c r="G25" s="97"/>
      <c r="H25" s="97"/>
      <c r="I25" s="97"/>
      <c r="J25" s="97"/>
      <c r="K25" s="97"/>
      <c r="L25" s="97"/>
      <c r="M25" s="97"/>
      <c r="N25" s="97"/>
      <c r="O25" s="97"/>
      <c r="P25" s="97"/>
      <c r="Q25" s="97"/>
      <c r="R25" s="97"/>
      <c r="S25" s="97"/>
      <c r="T25" s="97"/>
      <c r="U25" s="96"/>
    </row>
    <row r="26" spans="1:22" ht="34.5" customHeight="1">
      <c r="B26" s="98" t="s">
        <v>282</v>
      </c>
      <c r="C26" s="100"/>
      <c r="D26" s="100"/>
      <c r="E26" s="100"/>
      <c r="F26" s="100"/>
      <c r="G26" s="100"/>
      <c r="H26" s="100"/>
      <c r="I26" s="100"/>
      <c r="J26" s="100"/>
      <c r="K26" s="100"/>
      <c r="L26" s="100"/>
      <c r="M26" s="100"/>
      <c r="N26" s="100"/>
      <c r="O26" s="100"/>
      <c r="P26" s="100"/>
      <c r="Q26" s="100"/>
      <c r="R26" s="100"/>
      <c r="S26" s="100"/>
      <c r="T26" s="100"/>
      <c r="U26" s="99"/>
    </row>
    <row r="27" spans="1:22" ht="34.5" customHeight="1">
      <c r="B27" s="98" t="s">
        <v>283</v>
      </c>
      <c r="C27" s="100"/>
      <c r="D27" s="100"/>
      <c r="E27" s="100"/>
      <c r="F27" s="100"/>
      <c r="G27" s="100"/>
      <c r="H27" s="100"/>
      <c r="I27" s="100"/>
      <c r="J27" s="100"/>
      <c r="K27" s="100"/>
      <c r="L27" s="100"/>
      <c r="M27" s="100"/>
      <c r="N27" s="100"/>
      <c r="O27" s="100"/>
      <c r="P27" s="100"/>
      <c r="Q27" s="100"/>
      <c r="R27" s="100"/>
      <c r="S27" s="100"/>
      <c r="T27" s="100"/>
      <c r="U27" s="99"/>
    </row>
    <row r="28" spans="1:22" ht="34.5" customHeight="1">
      <c r="B28" s="98" t="s">
        <v>284</v>
      </c>
      <c r="C28" s="100"/>
      <c r="D28" s="100"/>
      <c r="E28" s="100"/>
      <c r="F28" s="100"/>
      <c r="G28" s="100"/>
      <c r="H28" s="100"/>
      <c r="I28" s="100"/>
      <c r="J28" s="100"/>
      <c r="K28" s="100"/>
      <c r="L28" s="100"/>
      <c r="M28" s="100"/>
      <c r="N28" s="100"/>
      <c r="O28" s="100"/>
      <c r="P28" s="100"/>
      <c r="Q28" s="100"/>
      <c r="R28" s="100"/>
      <c r="S28" s="100"/>
      <c r="T28" s="100"/>
      <c r="U28" s="99"/>
    </row>
    <row r="29" spans="1:22" ht="28.35" customHeight="1">
      <c r="B29" s="98" t="s">
        <v>285</v>
      </c>
      <c r="C29" s="100"/>
      <c r="D29" s="100"/>
      <c r="E29" s="100"/>
      <c r="F29" s="100"/>
      <c r="G29" s="100"/>
      <c r="H29" s="100"/>
      <c r="I29" s="100"/>
      <c r="J29" s="100"/>
      <c r="K29" s="100"/>
      <c r="L29" s="100"/>
      <c r="M29" s="100"/>
      <c r="N29" s="100"/>
      <c r="O29" s="100"/>
      <c r="P29" s="100"/>
      <c r="Q29" s="100"/>
      <c r="R29" s="100"/>
      <c r="S29" s="100"/>
      <c r="T29" s="100"/>
      <c r="U29" s="99"/>
    </row>
    <row r="30" spans="1:22" ht="89.1" customHeight="1">
      <c r="B30" s="98" t="s">
        <v>286</v>
      </c>
      <c r="C30" s="100"/>
      <c r="D30" s="100"/>
      <c r="E30" s="100"/>
      <c r="F30" s="100"/>
      <c r="G30" s="100"/>
      <c r="H30" s="100"/>
      <c r="I30" s="100"/>
      <c r="J30" s="100"/>
      <c r="K30" s="100"/>
      <c r="L30" s="100"/>
      <c r="M30" s="100"/>
      <c r="N30" s="100"/>
      <c r="O30" s="100"/>
      <c r="P30" s="100"/>
      <c r="Q30" s="100"/>
      <c r="R30" s="100"/>
      <c r="S30" s="100"/>
      <c r="T30" s="100"/>
      <c r="U30" s="99"/>
    </row>
    <row r="31" spans="1:22" ht="48.2" customHeight="1">
      <c r="B31" s="98" t="s">
        <v>287</v>
      </c>
      <c r="C31" s="100"/>
      <c r="D31" s="100"/>
      <c r="E31" s="100"/>
      <c r="F31" s="100"/>
      <c r="G31" s="100"/>
      <c r="H31" s="100"/>
      <c r="I31" s="100"/>
      <c r="J31" s="100"/>
      <c r="K31" s="100"/>
      <c r="L31" s="100"/>
      <c r="M31" s="100"/>
      <c r="N31" s="100"/>
      <c r="O31" s="100"/>
      <c r="P31" s="100"/>
      <c r="Q31" s="100"/>
      <c r="R31" s="100"/>
      <c r="S31" s="100"/>
      <c r="T31" s="100"/>
      <c r="U31" s="99"/>
    </row>
    <row r="32" spans="1:22" ht="44.1" customHeight="1">
      <c r="B32" s="98" t="s">
        <v>288</v>
      </c>
      <c r="C32" s="100"/>
      <c r="D32" s="100"/>
      <c r="E32" s="100"/>
      <c r="F32" s="100"/>
      <c r="G32" s="100"/>
      <c r="H32" s="100"/>
      <c r="I32" s="100"/>
      <c r="J32" s="100"/>
      <c r="K32" s="100"/>
      <c r="L32" s="100"/>
      <c r="M32" s="100"/>
      <c r="N32" s="100"/>
      <c r="O32" s="100"/>
      <c r="P32" s="100"/>
      <c r="Q32" s="100"/>
      <c r="R32" s="100"/>
      <c r="S32" s="100"/>
      <c r="T32" s="100"/>
      <c r="U32" s="99"/>
    </row>
    <row r="33" spans="2:21" ht="65.099999999999994" customHeight="1" thickBot="1">
      <c r="B33" s="101" t="s">
        <v>289</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290</v>
      </c>
      <c r="D4" s="19" t="s">
        <v>291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292</v>
      </c>
      <c r="D11" s="62"/>
      <c r="E11" s="62"/>
      <c r="F11" s="62"/>
      <c r="G11" s="62"/>
      <c r="H11" s="62"/>
      <c r="I11" s="62" t="s">
        <v>46</v>
      </c>
      <c r="J11" s="62"/>
      <c r="K11" s="62"/>
      <c r="L11" s="62" t="s">
        <v>293</v>
      </c>
      <c r="M11" s="62"/>
      <c r="N11" s="62"/>
      <c r="O11" s="62"/>
      <c r="P11" s="63" t="s">
        <v>294</v>
      </c>
      <c r="Q11" s="63" t="s">
        <v>43</v>
      </c>
      <c r="R11" s="104">
        <v>78.7</v>
      </c>
      <c r="S11" s="104" t="s">
        <v>44</v>
      </c>
      <c r="T11" s="104" t="s">
        <v>44</v>
      </c>
      <c r="U11" s="64" t="str">
        <f>IF(ISERR(T11/S11*100),"N/A",T11/S11*100)</f>
        <v>N/A</v>
      </c>
    </row>
    <row r="12" spans="1:34" ht="75" customHeight="1" thickTop="1" thickBot="1">
      <c r="A12" s="60"/>
      <c r="B12" s="61" t="s">
        <v>53</v>
      </c>
      <c r="C12" s="62" t="s">
        <v>295</v>
      </c>
      <c r="D12" s="62"/>
      <c r="E12" s="62"/>
      <c r="F12" s="62"/>
      <c r="G12" s="62"/>
      <c r="H12" s="62"/>
      <c r="I12" s="62" t="s">
        <v>296</v>
      </c>
      <c r="J12" s="62"/>
      <c r="K12" s="62"/>
      <c r="L12" s="62" t="s">
        <v>297</v>
      </c>
      <c r="M12" s="62"/>
      <c r="N12" s="62"/>
      <c r="O12" s="62"/>
      <c r="P12" s="63" t="s">
        <v>298</v>
      </c>
      <c r="Q12" s="63" t="s">
        <v>43</v>
      </c>
      <c r="R12" s="104">
        <v>501.9</v>
      </c>
      <c r="S12" s="104" t="s">
        <v>44</v>
      </c>
      <c r="T12" s="104" t="s">
        <v>44</v>
      </c>
      <c r="U12" s="64" t="str">
        <f>IF(ISERR((S12-T12)*100/S12+100),"N/A",(S12-T12)*100/S12+100)</f>
        <v>N/A</v>
      </c>
    </row>
    <row r="13" spans="1:34" ht="75" customHeight="1" thickTop="1">
      <c r="A13" s="60"/>
      <c r="B13" s="61" t="s">
        <v>63</v>
      </c>
      <c r="C13" s="62" t="s">
        <v>299</v>
      </c>
      <c r="D13" s="62"/>
      <c r="E13" s="62"/>
      <c r="F13" s="62"/>
      <c r="G13" s="62"/>
      <c r="H13" s="62"/>
      <c r="I13" s="62" t="s">
        <v>300</v>
      </c>
      <c r="J13" s="62"/>
      <c r="K13" s="62"/>
      <c r="L13" s="62" t="s">
        <v>301</v>
      </c>
      <c r="M13" s="62"/>
      <c r="N13" s="62"/>
      <c r="O13" s="62"/>
      <c r="P13" s="63" t="s">
        <v>302</v>
      </c>
      <c r="Q13" s="63" t="s">
        <v>131</v>
      </c>
      <c r="R13" s="63">
        <v>64.77</v>
      </c>
      <c r="S13" s="63">
        <v>65.3</v>
      </c>
      <c r="T13" s="63">
        <v>58.54</v>
      </c>
      <c r="U13" s="64">
        <f>IF(ISERR(T13/S13*100),"N/A",T13/S13*100)</f>
        <v>89.647779479326189</v>
      </c>
    </row>
    <row r="14" spans="1:34" ht="75" customHeight="1">
      <c r="A14" s="60"/>
      <c r="B14" s="65" t="s">
        <v>45</v>
      </c>
      <c r="C14" s="66" t="s">
        <v>45</v>
      </c>
      <c r="D14" s="66"/>
      <c r="E14" s="66"/>
      <c r="F14" s="66"/>
      <c r="G14" s="66"/>
      <c r="H14" s="66"/>
      <c r="I14" s="66" t="s">
        <v>303</v>
      </c>
      <c r="J14" s="66"/>
      <c r="K14" s="66"/>
      <c r="L14" s="66" t="s">
        <v>304</v>
      </c>
      <c r="M14" s="66"/>
      <c r="N14" s="66"/>
      <c r="O14" s="66"/>
      <c r="P14" s="67" t="s">
        <v>302</v>
      </c>
      <c r="Q14" s="67" t="s">
        <v>131</v>
      </c>
      <c r="R14" s="67">
        <v>36.6</v>
      </c>
      <c r="S14" s="67">
        <v>36.61</v>
      </c>
      <c r="T14" s="67">
        <v>31.26</v>
      </c>
      <c r="U14" s="69">
        <f>IF(ISERR(T14/S14*100),"N/A",T14/S14*100)</f>
        <v>85.386506419011212</v>
      </c>
    </row>
    <row r="15" spans="1:34" ht="75" customHeight="1">
      <c r="A15" s="60"/>
      <c r="B15" s="65" t="s">
        <v>45</v>
      </c>
      <c r="C15" s="66" t="s">
        <v>305</v>
      </c>
      <c r="D15" s="66"/>
      <c r="E15" s="66"/>
      <c r="F15" s="66"/>
      <c r="G15" s="66"/>
      <c r="H15" s="66"/>
      <c r="I15" s="66" t="s">
        <v>306</v>
      </c>
      <c r="J15" s="66"/>
      <c r="K15" s="66"/>
      <c r="L15" s="66" t="s">
        <v>307</v>
      </c>
      <c r="M15" s="66"/>
      <c r="N15" s="66"/>
      <c r="O15" s="66"/>
      <c r="P15" s="67" t="s">
        <v>60</v>
      </c>
      <c r="Q15" s="67" t="s">
        <v>131</v>
      </c>
      <c r="R15" s="67">
        <v>7.52</v>
      </c>
      <c r="S15" s="67">
        <v>7.52</v>
      </c>
      <c r="T15" s="67">
        <v>10.71</v>
      </c>
      <c r="U15" s="69">
        <f>IF(ISERR((S15-T15)*100/S15+100),"N/A",(S15-T15)*100/S15+100)</f>
        <v>57.579787234042534</v>
      </c>
    </row>
    <row r="16" spans="1:34" ht="75" customHeight="1">
      <c r="A16" s="60"/>
      <c r="B16" s="65" t="s">
        <v>45</v>
      </c>
      <c r="C16" s="66" t="s">
        <v>45</v>
      </c>
      <c r="D16" s="66"/>
      <c r="E16" s="66"/>
      <c r="F16" s="66"/>
      <c r="G16" s="66"/>
      <c r="H16" s="66"/>
      <c r="I16" s="66" t="s">
        <v>308</v>
      </c>
      <c r="J16" s="66"/>
      <c r="K16" s="66"/>
      <c r="L16" s="66" t="s">
        <v>309</v>
      </c>
      <c r="M16" s="66"/>
      <c r="N16" s="66"/>
      <c r="O16" s="66"/>
      <c r="P16" s="67" t="s">
        <v>60</v>
      </c>
      <c r="Q16" s="67" t="s">
        <v>131</v>
      </c>
      <c r="R16" s="67">
        <v>9.76</v>
      </c>
      <c r="S16" s="67">
        <v>9.76</v>
      </c>
      <c r="T16" s="67">
        <v>9.2100000000000009</v>
      </c>
      <c r="U16" s="69">
        <f>IF(ISERR((S16-T16)*100/S16+100),"N/A",(S16-T16)*100/S16+100)</f>
        <v>105.63524590163934</v>
      </c>
    </row>
    <row r="17" spans="1:22" ht="75" customHeight="1">
      <c r="A17" s="60"/>
      <c r="B17" s="65" t="s">
        <v>45</v>
      </c>
      <c r="C17" s="66" t="s">
        <v>310</v>
      </c>
      <c r="D17" s="66"/>
      <c r="E17" s="66"/>
      <c r="F17" s="66"/>
      <c r="G17" s="66"/>
      <c r="H17" s="66"/>
      <c r="I17" s="66" t="s">
        <v>311</v>
      </c>
      <c r="J17" s="66"/>
      <c r="K17" s="66"/>
      <c r="L17" s="66" t="s">
        <v>312</v>
      </c>
      <c r="M17" s="66"/>
      <c r="N17" s="66"/>
      <c r="O17" s="66"/>
      <c r="P17" s="67" t="s">
        <v>298</v>
      </c>
      <c r="Q17" s="67" t="s">
        <v>83</v>
      </c>
      <c r="R17" s="67">
        <v>8.9499999999999993</v>
      </c>
      <c r="S17" s="67">
        <v>8.91</v>
      </c>
      <c r="T17" s="67">
        <v>6.37</v>
      </c>
      <c r="U17" s="69">
        <f>IF(ISERR((S17-T17)*100/S17+100),"N/A",(S17-T17)*100/S17+100)</f>
        <v>128.50729517396184</v>
      </c>
    </row>
    <row r="18" spans="1:22" ht="75" customHeight="1">
      <c r="A18" s="60"/>
      <c r="B18" s="65" t="s">
        <v>45</v>
      </c>
      <c r="C18" s="66" t="s">
        <v>313</v>
      </c>
      <c r="D18" s="66"/>
      <c r="E18" s="66"/>
      <c r="F18" s="66"/>
      <c r="G18" s="66"/>
      <c r="H18" s="66"/>
      <c r="I18" s="66" t="s">
        <v>314</v>
      </c>
      <c r="J18" s="66"/>
      <c r="K18" s="66"/>
      <c r="L18" s="66" t="s">
        <v>315</v>
      </c>
      <c r="M18" s="66"/>
      <c r="N18" s="66"/>
      <c r="O18" s="66"/>
      <c r="P18" s="67" t="s">
        <v>60</v>
      </c>
      <c r="Q18" s="67" t="s">
        <v>316</v>
      </c>
      <c r="R18" s="68">
        <v>91.5</v>
      </c>
      <c r="S18" s="68">
        <v>91.5</v>
      </c>
      <c r="T18" s="68">
        <v>71.84</v>
      </c>
      <c r="U18" s="69">
        <f>IF(ISERR(T18/S18*100),"N/A",T18/S18*100)</f>
        <v>78.513661202185787</v>
      </c>
    </row>
    <row r="19" spans="1:22" ht="75" customHeight="1">
      <c r="A19" s="60"/>
      <c r="B19" s="65" t="s">
        <v>45</v>
      </c>
      <c r="C19" s="66" t="s">
        <v>45</v>
      </c>
      <c r="D19" s="66"/>
      <c r="E19" s="66"/>
      <c r="F19" s="66"/>
      <c r="G19" s="66"/>
      <c r="H19" s="66"/>
      <c r="I19" s="66" t="s">
        <v>317</v>
      </c>
      <c r="J19" s="66"/>
      <c r="K19" s="66"/>
      <c r="L19" s="66" t="s">
        <v>318</v>
      </c>
      <c r="M19" s="66"/>
      <c r="N19" s="66"/>
      <c r="O19" s="66"/>
      <c r="P19" s="67" t="s">
        <v>60</v>
      </c>
      <c r="Q19" s="67" t="s">
        <v>83</v>
      </c>
      <c r="R19" s="68">
        <v>93.33</v>
      </c>
      <c r="S19" s="68">
        <v>93.33</v>
      </c>
      <c r="T19" s="68">
        <v>72.89</v>
      </c>
      <c r="U19" s="69">
        <f>IF(ISERR(T19/S19*100),"N/A",T19/S19*100)</f>
        <v>78.099217829208186</v>
      </c>
    </row>
    <row r="20" spans="1:22" ht="75" customHeight="1" thickBot="1">
      <c r="A20" s="60"/>
      <c r="B20" s="65" t="s">
        <v>45</v>
      </c>
      <c r="C20" s="66" t="s">
        <v>319</v>
      </c>
      <c r="D20" s="66"/>
      <c r="E20" s="66"/>
      <c r="F20" s="66"/>
      <c r="G20" s="66"/>
      <c r="H20" s="66"/>
      <c r="I20" s="66" t="s">
        <v>320</v>
      </c>
      <c r="J20" s="66"/>
      <c r="K20" s="66"/>
      <c r="L20" s="66" t="s">
        <v>321</v>
      </c>
      <c r="M20" s="66"/>
      <c r="N20" s="66"/>
      <c r="O20" s="66"/>
      <c r="P20" s="67" t="s">
        <v>322</v>
      </c>
      <c r="Q20" s="67" t="s">
        <v>203</v>
      </c>
      <c r="R20" s="67">
        <v>45.4</v>
      </c>
      <c r="S20" s="67">
        <v>43.7</v>
      </c>
      <c r="T20" s="67">
        <v>44.2</v>
      </c>
      <c r="U20" s="69">
        <f>IF(ISERR((S20-T20)*100/S20+100),"N/A",(S20-T20)*100/S20+100)</f>
        <v>98.855835240274601</v>
      </c>
    </row>
    <row r="21" spans="1:22" ht="75" customHeight="1" thickTop="1">
      <c r="A21" s="60"/>
      <c r="B21" s="61" t="s">
        <v>79</v>
      </c>
      <c r="C21" s="62" t="s">
        <v>323</v>
      </c>
      <c r="D21" s="62"/>
      <c r="E21" s="62"/>
      <c r="F21" s="62"/>
      <c r="G21" s="62"/>
      <c r="H21" s="62"/>
      <c r="I21" s="62" t="s">
        <v>324</v>
      </c>
      <c r="J21" s="62"/>
      <c r="K21" s="62"/>
      <c r="L21" s="62" t="s">
        <v>325</v>
      </c>
      <c r="M21" s="62"/>
      <c r="N21" s="62"/>
      <c r="O21" s="62"/>
      <c r="P21" s="63" t="s">
        <v>326</v>
      </c>
      <c r="Q21" s="63" t="s">
        <v>83</v>
      </c>
      <c r="R21" s="63">
        <v>96.73</v>
      </c>
      <c r="S21" s="63">
        <v>99.42</v>
      </c>
      <c r="T21" s="63">
        <v>93.2</v>
      </c>
      <c r="U21" s="64">
        <f t="shared" ref="U21:U29" si="0">IF(ISERR(T21/S21*100),"N/A",T21/S21*100)</f>
        <v>93.743713538523437</v>
      </c>
    </row>
    <row r="22" spans="1:22" ht="75" customHeight="1">
      <c r="A22" s="60"/>
      <c r="B22" s="65" t="s">
        <v>45</v>
      </c>
      <c r="C22" s="66" t="s">
        <v>327</v>
      </c>
      <c r="D22" s="66"/>
      <c r="E22" s="66"/>
      <c r="F22" s="66"/>
      <c r="G22" s="66"/>
      <c r="H22" s="66"/>
      <c r="I22" s="66" t="s">
        <v>328</v>
      </c>
      <c r="J22" s="66"/>
      <c r="K22" s="66"/>
      <c r="L22" s="66" t="s">
        <v>329</v>
      </c>
      <c r="M22" s="66"/>
      <c r="N22" s="66"/>
      <c r="O22" s="66"/>
      <c r="P22" s="67" t="s">
        <v>302</v>
      </c>
      <c r="Q22" s="67" t="s">
        <v>83</v>
      </c>
      <c r="R22" s="68">
        <v>15523935</v>
      </c>
      <c r="S22" s="68">
        <v>3817683</v>
      </c>
      <c r="T22" s="68">
        <v>3406551</v>
      </c>
      <c r="U22" s="69">
        <f t="shared" si="0"/>
        <v>89.230850230362236</v>
      </c>
    </row>
    <row r="23" spans="1:22" ht="75" customHeight="1">
      <c r="A23" s="60"/>
      <c r="B23" s="65" t="s">
        <v>45</v>
      </c>
      <c r="C23" s="66" t="s">
        <v>45</v>
      </c>
      <c r="D23" s="66"/>
      <c r="E23" s="66"/>
      <c r="F23" s="66"/>
      <c r="G23" s="66"/>
      <c r="H23" s="66"/>
      <c r="I23" s="66" t="s">
        <v>330</v>
      </c>
      <c r="J23" s="66"/>
      <c r="K23" s="66"/>
      <c r="L23" s="66" t="s">
        <v>331</v>
      </c>
      <c r="M23" s="66"/>
      <c r="N23" s="66"/>
      <c r="O23" s="66"/>
      <c r="P23" s="67" t="s">
        <v>302</v>
      </c>
      <c r="Q23" s="67" t="s">
        <v>83</v>
      </c>
      <c r="R23" s="68">
        <v>19741638</v>
      </c>
      <c r="S23" s="68">
        <v>4925558</v>
      </c>
      <c r="T23" s="68">
        <v>4249329</v>
      </c>
      <c r="U23" s="69">
        <f t="shared" si="0"/>
        <v>86.271017415691787</v>
      </c>
    </row>
    <row r="24" spans="1:22" ht="75" customHeight="1">
      <c r="A24" s="60"/>
      <c r="B24" s="65" t="s">
        <v>45</v>
      </c>
      <c r="C24" s="66" t="s">
        <v>332</v>
      </c>
      <c r="D24" s="66"/>
      <c r="E24" s="66"/>
      <c r="F24" s="66"/>
      <c r="G24" s="66"/>
      <c r="H24" s="66"/>
      <c r="I24" s="66" t="s">
        <v>333</v>
      </c>
      <c r="J24" s="66"/>
      <c r="K24" s="66"/>
      <c r="L24" s="66" t="s">
        <v>334</v>
      </c>
      <c r="M24" s="66"/>
      <c r="N24" s="66"/>
      <c r="O24" s="66"/>
      <c r="P24" s="67" t="s">
        <v>60</v>
      </c>
      <c r="Q24" s="67" t="s">
        <v>83</v>
      </c>
      <c r="R24" s="67">
        <v>53</v>
      </c>
      <c r="S24" s="67">
        <v>53</v>
      </c>
      <c r="T24" s="67">
        <v>52.6</v>
      </c>
      <c r="U24" s="69">
        <f t="shared" si="0"/>
        <v>99.245283018867923</v>
      </c>
    </row>
    <row r="25" spans="1:22" ht="75" customHeight="1">
      <c r="A25" s="60"/>
      <c r="B25" s="65" t="s">
        <v>45</v>
      </c>
      <c r="C25" s="66" t="s">
        <v>45</v>
      </c>
      <c r="D25" s="66"/>
      <c r="E25" s="66"/>
      <c r="F25" s="66"/>
      <c r="G25" s="66"/>
      <c r="H25" s="66"/>
      <c r="I25" s="66" t="s">
        <v>335</v>
      </c>
      <c r="J25" s="66"/>
      <c r="K25" s="66"/>
      <c r="L25" s="66" t="s">
        <v>336</v>
      </c>
      <c r="M25" s="66"/>
      <c r="N25" s="66"/>
      <c r="O25" s="66"/>
      <c r="P25" s="67" t="s">
        <v>337</v>
      </c>
      <c r="Q25" s="67" t="s">
        <v>83</v>
      </c>
      <c r="R25" s="67">
        <v>7</v>
      </c>
      <c r="S25" s="67">
        <v>7</v>
      </c>
      <c r="T25" s="67">
        <v>5.9</v>
      </c>
      <c r="U25" s="69">
        <f t="shared" si="0"/>
        <v>84.285714285714292</v>
      </c>
    </row>
    <row r="26" spans="1:22" ht="75" customHeight="1">
      <c r="A26" s="60"/>
      <c r="B26" s="65" t="s">
        <v>45</v>
      </c>
      <c r="C26" s="66" t="s">
        <v>338</v>
      </c>
      <c r="D26" s="66"/>
      <c r="E26" s="66"/>
      <c r="F26" s="66"/>
      <c r="G26" s="66"/>
      <c r="H26" s="66"/>
      <c r="I26" s="66" t="s">
        <v>339</v>
      </c>
      <c r="J26" s="66"/>
      <c r="K26" s="66"/>
      <c r="L26" s="66" t="s">
        <v>340</v>
      </c>
      <c r="M26" s="66"/>
      <c r="N26" s="66"/>
      <c r="O26" s="66"/>
      <c r="P26" s="67" t="s">
        <v>60</v>
      </c>
      <c r="Q26" s="67" t="s">
        <v>83</v>
      </c>
      <c r="R26" s="67">
        <v>100</v>
      </c>
      <c r="S26" s="67">
        <v>100</v>
      </c>
      <c r="T26" s="67">
        <v>86.09</v>
      </c>
      <c r="U26" s="69">
        <f t="shared" si="0"/>
        <v>86.09</v>
      </c>
    </row>
    <row r="27" spans="1:22" ht="75" customHeight="1">
      <c r="A27" s="60"/>
      <c r="B27" s="65" t="s">
        <v>45</v>
      </c>
      <c r="C27" s="66" t="s">
        <v>341</v>
      </c>
      <c r="D27" s="66"/>
      <c r="E27" s="66"/>
      <c r="F27" s="66"/>
      <c r="G27" s="66"/>
      <c r="H27" s="66"/>
      <c r="I27" s="66" t="s">
        <v>342</v>
      </c>
      <c r="J27" s="66"/>
      <c r="K27" s="66"/>
      <c r="L27" s="66" t="s">
        <v>343</v>
      </c>
      <c r="M27" s="66"/>
      <c r="N27" s="66"/>
      <c r="O27" s="66"/>
      <c r="P27" s="67" t="s">
        <v>337</v>
      </c>
      <c r="Q27" s="67" t="s">
        <v>83</v>
      </c>
      <c r="R27" s="68">
        <v>800000</v>
      </c>
      <c r="S27" s="68">
        <v>200000</v>
      </c>
      <c r="T27" s="68">
        <v>49461</v>
      </c>
      <c r="U27" s="69">
        <f t="shared" si="0"/>
        <v>24.730499999999999</v>
      </c>
    </row>
    <row r="28" spans="1:22" ht="75" customHeight="1">
      <c r="A28" s="60"/>
      <c r="B28" s="65" t="s">
        <v>45</v>
      </c>
      <c r="C28" s="66" t="s">
        <v>45</v>
      </c>
      <c r="D28" s="66"/>
      <c r="E28" s="66"/>
      <c r="F28" s="66"/>
      <c r="G28" s="66"/>
      <c r="H28" s="66"/>
      <c r="I28" s="66" t="s">
        <v>344</v>
      </c>
      <c r="J28" s="66"/>
      <c r="K28" s="66"/>
      <c r="L28" s="66" t="s">
        <v>345</v>
      </c>
      <c r="M28" s="66"/>
      <c r="N28" s="66"/>
      <c r="O28" s="66"/>
      <c r="P28" s="67" t="s">
        <v>346</v>
      </c>
      <c r="Q28" s="67" t="s">
        <v>83</v>
      </c>
      <c r="R28" s="68">
        <v>172000</v>
      </c>
      <c r="S28" s="68">
        <v>43000</v>
      </c>
      <c r="T28" s="68">
        <v>14925</v>
      </c>
      <c r="U28" s="69">
        <f t="shared" si="0"/>
        <v>34.70930232558139</v>
      </c>
    </row>
    <row r="29" spans="1:22" ht="75" customHeight="1" thickBot="1">
      <c r="A29" s="60"/>
      <c r="B29" s="65" t="s">
        <v>45</v>
      </c>
      <c r="C29" s="66" t="s">
        <v>347</v>
      </c>
      <c r="D29" s="66"/>
      <c r="E29" s="66"/>
      <c r="F29" s="66"/>
      <c r="G29" s="66"/>
      <c r="H29" s="66"/>
      <c r="I29" s="66" t="s">
        <v>348</v>
      </c>
      <c r="J29" s="66"/>
      <c r="K29" s="66"/>
      <c r="L29" s="66" t="s">
        <v>349</v>
      </c>
      <c r="M29" s="66"/>
      <c r="N29" s="66"/>
      <c r="O29" s="66"/>
      <c r="P29" s="67" t="s">
        <v>322</v>
      </c>
      <c r="Q29" s="67" t="s">
        <v>83</v>
      </c>
      <c r="R29" s="67">
        <v>113.8</v>
      </c>
      <c r="S29" s="67">
        <v>56.2</v>
      </c>
      <c r="T29" s="67">
        <v>86.4</v>
      </c>
      <c r="U29" s="69">
        <f t="shared" si="0"/>
        <v>153.73665480427044</v>
      </c>
    </row>
    <row r="30" spans="1:22" ht="22.5" customHeight="1" thickTop="1" thickBot="1">
      <c r="B30" s="13" t="s">
        <v>90</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91</v>
      </c>
      <c r="S31" s="44" t="s">
        <v>92</v>
      </c>
      <c r="T31" s="76" t="s">
        <v>93</v>
      </c>
      <c r="U31" s="44" t="s">
        <v>94</v>
      </c>
    </row>
    <row r="32" spans="1:22" ht="26.25" customHeight="1" thickBot="1">
      <c r="B32" s="77"/>
      <c r="C32" s="78"/>
      <c r="D32" s="78"/>
      <c r="E32" s="78"/>
      <c r="F32" s="78"/>
      <c r="G32" s="78"/>
      <c r="H32" s="79"/>
      <c r="I32" s="79"/>
      <c r="J32" s="79"/>
      <c r="K32" s="79"/>
      <c r="L32" s="79"/>
      <c r="M32" s="79"/>
      <c r="N32" s="79"/>
      <c r="O32" s="79"/>
      <c r="P32" s="80"/>
      <c r="Q32" s="81"/>
      <c r="R32" s="82" t="s">
        <v>95</v>
      </c>
      <c r="S32" s="81" t="s">
        <v>95</v>
      </c>
      <c r="T32" s="81" t="s">
        <v>95</v>
      </c>
      <c r="U32" s="81" t="s">
        <v>96</v>
      </c>
    </row>
    <row r="33" spans="2:21" ht="13.5" customHeight="1" thickBot="1">
      <c r="B33" s="83" t="s">
        <v>97</v>
      </c>
      <c r="C33" s="84"/>
      <c r="D33" s="84"/>
      <c r="E33" s="85"/>
      <c r="F33" s="85"/>
      <c r="G33" s="85"/>
      <c r="H33" s="86"/>
      <c r="I33" s="86"/>
      <c r="J33" s="86"/>
      <c r="K33" s="86"/>
      <c r="L33" s="86"/>
      <c r="M33" s="86"/>
      <c r="N33" s="86"/>
      <c r="O33" s="86"/>
      <c r="P33" s="87"/>
      <c r="Q33" s="87"/>
      <c r="R33" s="88" t="str">
        <f t="shared" ref="R33:T34" si="1">"N/D"</f>
        <v>N/D</v>
      </c>
      <c r="S33" s="88" t="str">
        <f t="shared" si="1"/>
        <v>N/D</v>
      </c>
      <c r="T33" s="88" t="str">
        <f t="shared" si="1"/>
        <v>N/D</v>
      </c>
      <c r="U33" s="89" t="str">
        <f>+IF(ISERR(T33/S33*100),"N/A",T33/S33*100)</f>
        <v>N/A</v>
      </c>
    </row>
    <row r="34" spans="2:21" ht="13.5" customHeight="1" thickBot="1">
      <c r="B34" s="90" t="s">
        <v>98</v>
      </c>
      <c r="C34" s="91"/>
      <c r="D34" s="91"/>
      <c r="E34" s="92"/>
      <c r="F34" s="92"/>
      <c r="G34" s="92"/>
      <c r="H34" s="93"/>
      <c r="I34" s="93"/>
      <c r="J34" s="93"/>
      <c r="K34" s="93"/>
      <c r="L34" s="93"/>
      <c r="M34" s="93"/>
      <c r="N34" s="93"/>
      <c r="O34" s="93"/>
      <c r="P34" s="94"/>
      <c r="Q34" s="94"/>
      <c r="R34" s="88" t="str">
        <f t="shared" si="1"/>
        <v>N/D</v>
      </c>
      <c r="S34" s="88" t="str">
        <f t="shared" si="1"/>
        <v>N/D</v>
      </c>
      <c r="T34" s="88" t="str">
        <f t="shared" si="1"/>
        <v>N/D</v>
      </c>
      <c r="U34" s="89" t="str">
        <f>+IF(ISERR(T34/S34*100),"N/A",T34/S34*100)</f>
        <v>N/A</v>
      </c>
    </row>
    <row r="35" spans="2:21" ht="14.85" customHeight="1" thickTop="1" thickBot="1">
      <c r="B35" s="13" t="s">
        <v>99</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100</v>
      </c>
      <c r="C36" s="97"/>
      <c r="D36" s="97"/>
      <c r="E36" s="97"/>
      <c r="F36" s="97"/>
      <c r="G36" s="97"/>
      <c r="H36" s="97"/>
      <c r="I36" s="97"/>
      <c r="J36" s="97"/>
      <c r="K36" s="97"/>
      <c r="L36" s="97"/>
      <c r="M36" s="97"/>
      <c r="N36" s="97"/>
      <c r="O36" s="97"/>
      <c r="P36" s="97"/>
      <c r="Q36" s="97"/>
      <c r="R36" s="97"/>
      <c r="S36" s="97"/>
      <c r="T36" s="97"/>
      <c r="U36" s="96"/>
    </row>
    <row r="37" spans="2:21" ht="34.5" customHeight="1">
      <c r="B37" s="98" t="s">
        <v>102</v>
      </c>
      <c r="C37" s="100"/>
      <c r="D37" s="100"/>
      <c r="E37" s="100"/>
      <c r="F37" s="100"/>
      <c r="G37" s="100"/>
      <c r="H37" s="100"/>
      <c r="I37" s="100"/>
      <c r="J37" s="100"/>
      <c r="K37" s="100"/>
      <c r="L37" s="100"/>
      <c r="M37" s="100"/>
      <c r="N37" s="100"/>
      <c r="O37" s="100"/>
      <c r="P37" s="100"/>
      <c r="Q37" s="100"/>
      <c r="R37" s="100"/>
      <c r="S37" s="100"/>
      <c r="T37" s="100"/>
      <c r="U37" s="99"/>
    </row>
    <row r="38" spans="2:21" ht="34.5" customHeight="1">
      <c r="B38" s="98" t="s">
        <v>350</v>
      </c>
      <c r="C38" s="100"/>
      <c r="D38" s="100"/>
      <c r="E38" s="100"/>
      <c r="F38" s="100"/>
      <c r="G38" s="100"/>
      <c r="H38" s="100"/>
      <c r="I38" s="100"/>
      <c r="J38" s="100"/>
      <c r="K38" s="100"/>
      <c r="L38" s="100"/>
      <c r="M38" s="100"/>
      <c r="N38" s="100"/>
      <c r="O38" s="100"/>
      <c r="P38" s="100"/>
      <c r="Q38" s="100"/>
      <c r="R38" s="100"/>
      <c r="S38" s="100"/>
      <c r="T38" s="100"/>
      <c r="U38" s="99"/>
    </row>
    <row r="39" spans="2:21" ht="100.7" customHeight="1">
      <c r="B39" s="98" t="s">
        <v>351</v>
      </c>
      <c r="C39" s="100"/>
      <c r="D39" s="100"/>
      <c r="E39" s="100"/>
      <c r="F39" s="100"/>
      <c r="G39" s="100"/>
      <c r="H39" s="100"/>
      <c r="I39" s="100"/>
      <c r="J39" s="100"/>
      <c r="K39" s="100"/>
      <c r="L39" s="100"/>
      <c r="M39" s="100"/>
      <c r="N39" s="100"/>
      <c r="O39" s="100"/>
      <c r="P39" s="100"/>
      <c r="Q39" s="100"/>
      <c r="R39" s="100"/>
      <c r="S39" s="100"/>
      <c r="T39" s="100"/>
      <c r="U39" s="99"/>
    </row>
    <row r="40" spans="2:21" ht="98.85" customHeight="1">
      <c r="B40" s="98" t="s">
        <v>352</v>
      </c>
      <c r="C40" s="100"/>
      <c r="D40" s="100"/>
      <c r="E40" s="100"/>
      <c r="F40" s="100"/>
      <c r="G40" s="100"/>
      <c r="H40" s="100"/>
      <c r="I40" s="100"/>
      <c r="J40" s="100"/>
      <c r="K40" s="100"/>
      <c r="L40" s="100"/>
      <c r="M40" s="100"/>
      <c r="N40" s="100"/>
      <c r="O40" s="100"/>
      <c r="P40" s="100"/>
      <c r="Q40" s="100"/>
      <c r="R40" s="100"/>
      <c r="S40" s="100"/>
      <c r="T40" s="100"/>
      <c r="U40" s="99"/>
    </row>
    <row r="41" spans="2:21" ht="162.6" customHeight="1">
      <c r="B41" s="98" t="s">
        <v>353</v>
      </c>
      <c r="C41" s="100"/>
      <c r="D41" s="100"/>
      <c r="E41" s="100"/>
      <c r="F41" s="100"/>
      <c r="G41" s="100"/>
      <c r="H41" s="100"/>
      <c r="I41" s="100"/>
      <c r="J41" s="100"/>
      <c r="K41" s="100"/>
      <c r="L41" s="100"/>
      <c r="M41" s="100"/>
      <c r="N41" s="100"/>
      <c r="O41" s="100"/>
      <c r="P41" s="100"/>
      <c r="Q41" s="100"/>
      <c r="R41" s="100"/>
      <c r="S41" s="100"/>
      <c r="T41" s="100"/>
      <c r="U41" s="99"/>
    </row>
    <row r="42" spans="2:21" ht="157.5" customHeight="1">
      <c r="B42" s="98" t="s">
        <v>354</v>
      </c>
      <c r="C42" s="100"/>
      <c r="D42" s="100"/>
      <c r="E42" s="100"/>
      <c r="F42" s="100"/>
      <c r="G42" s="100"/>
      <c r="H42" s="100"/>
      <c r="I42" s="100"/>
      <c r="J42" s="100"/>
      <c r="K42" s="100"/>
      <c r="L42" s="100"/>
      <c r="M42" s="100"/>
      <c r="N42" s="100"/>
      <c r="O42" s="100"/>
      <c r="P42" s="100"/>
      <c r="Q42" s="100"/>
      <c r="R42" s="100"/>
      <c r="S42" s="100"/>
      <c r="T42" s="100"/>
      <c r="U42" s="99"/>
    </row>
    <row r="43" spans="2:21" ht="84" customHeight="1">
      <c r="B43" s="98" t="s">
        <v>355</v>
      </c>
      <c r="C43" s="100"/>
      <c r="D43" s="100"/>
      <c r="E43" s="100"/>
      <c r="F43" s="100"/>
      <c r="G43" s="100"/>
      <c r="H43" s="100"/>
      <c r="I43" s="100"/>
      <c r="J43" s="100"/>
      <c r="K43" s="100"/>
      <c r="L43" s="100"/>
      <c r="M43" s="100"/>
      <c r="N43" s="100"/>
      <c r="O43" s="100"/>
      <c r="P43" s="100"/>
      <c r="Q43" s="100"/>
      <c r="R43" s="100"/>
      <c r="S43" s="100"/>
      <c r="T43" s="100"/>
      <c r="U43" s="99"/>
    </row>
    <row r="44" spans="2:21" ht="92.45" customHeight="1">
      <c r="B44" s="98" t="s">
        <v>356</v>
      </c>
      <c r="C44" s="100"/>
      <c r="D44" s="100"/>
      <c r="E44" s="100"/>
      <c r="F44" s="100"/>
      <c r="G44" s="100"/>
      <c r="H44" s="100"/>
      <c r="I44" s="100"/>
      <c r="J44" s="100"/>
      <c r="K44" s="100"/>
      <c r="L44" s="100"/>
      <c r="M44" s="100"/>
      <c r="N44" s="100"/>
      <c r="O44" s="100"/>
      <c r="P44" s="100"/>
      <c r="Q44" s="100"/>
      <c r="R44" s="100"/>
      <c r="S44" s="100"/>
      <c r="T44" s="100"/>
      <c r="U44" s="99"/>
    </row>
    <row r="45" spans="2:21" ht="69.599999999999994" customHeight="1">
      <c r="B45" s="98" t="s">
        <v>357</v>
      </c>
      <c r="C45" s="100"/>
      <c r="D45" s="100"/>
      <c r="E45" s="100"/>
      <c r="F45" s="100"/>
      <c r="G45" s="100"/>
      <c r="H45" s="100"/>
      <c r="I45" s="100"/>
      <c r="J45" s="100"/>
      <c r="K45" s="100"/>
      <c r="L45" s="100"/>
      <c r="M45" s="100"/>
      <c r="N45" s="100"/>
      <c r="O45" s="100"/>
      <c r="P45" s="100"/>
      <c r="Q45" s="100"/>
      <c r="R45" s="100"/>
      <c r="S45" s="100"/>
      <c r="T45" s="100"/>
      <c r="U45" s="99"/>
    </row>
    <row r="46" spans="2:21" ht="156.75" customHeight="1">
      <c r="B46" s="98" t="s">
        <v>358</v>
      </c>
      <c r="C46" s="100"/>
      <c r="D46" s="100"/>
      <c r="E46" s="100"/>
      <c r="F46" s="100"/>
      <c r="G46" s="100"/>
      <c r="H46" s="100"/>
      <c r="I46" s="100"/>
      <c r="J46" s="100"/>
      <c r="K46" s="100"/>
      <c r="L46" s="100"/>
      <c r="M46" s="100"/>
      <c r="N46" s="100"/>
      <c r="O46" s="100"/>
      <c r="P46" s="100"/>
      <c r="Q46" s="100"/>
      <c r="R46" s="100"/>
      <c r="S46" s="100"/>
      <c r="T46" s="100"/>
      <c r="U46" s="99"/>
    </row>
    <row r="47" spans="2:21" ht="138.6" customHeight="1">
      <c r="B47" s="98" t="s">
        <v>359</v>
      </c>
      <c r="C47" s="100"/>
      <c r="D47" s="100"/>
      <c r="E47" s="100"/>
      <c r="F47" s="100"/>
      <c r="G47" s="100"/>
      <c r="H47" s="100"/>
      <c r="I47" s="100"/>
      <c r="J47" s="100"/>
      <c r="K47" s="100"/>
      <c r="L47" s="100"/>
      <c r="M47" s="100"/>
      <c r="N47" s="100"/>
      <c r="O47" s="100"/>
      <c r="P47" s="100"/>
      <c r="Q47" s="100"/>
      <c r="R47" s="100"/>
      <c r="S47" s="100"/>
      <c r="T47" s="100"/>
      <c r="U47" s="99"/>
    </row>
    <row r="48" spans="2:21" ht="79.5" customHeight="1">
      <c r="B48" s="98" t="s">
        <v>360</v>
      </c>
      <c r="C48" s="100"/>
      <c r="D48" s="100"/>
      <c r="E48" s="100"/>
      <c r="F48" s="100"/>
      <c r="G48" s="100"/>
      <c r="H48" s="100"/>
      <c r="I48" s="100"/>
      <c r="J48" s="100"/>
      <c r="K48" s="100"/>
      <c r="L48" s="100"/>
      <c r="M48" s="100"/>
      <c r="N48" s="100"/>
      <c r="O48" s="100"/>
      <c r="P48" s="100"/>
      <c r="Q48" s="100"/>
      <c r="R48" s="100"/>
      <c r="S48" s="100"/>
      <c r="T48" s="100"/>
      <c r="U48" s="99"/>
    </row>
    <row r="49" spans="2:21" ht="96.6" customHeight="1">
      <c r="B49" s="98" t="s">
        <v>361</v>
      </c>
      <c r="C49" s="100"/>
      <c r="D49" s="100"/>
      <c r="E49" s="100"/>
      <c r="F49" s="100"/>
      <c r="G49" s="100"/>
      <c r="H49" s="100"/>
      <c r="I49" s="100"/>
      <c r="J49" s="100"/>
      <c r="K49" s="100"/>
      <c r="L49" s="100"/>
      <c r="M49" s="100"/>
      <c r="N49" s="100"/>
      <c r="O49" s="100"/>
      <c r="P49" s="100"/>
      <c r="Q49" s="100"/>
      <c r="R49" s="100"/>
      <c r="S49" s="100"/>
      <c r="T49" s="100"/>
      <c r="U49" s="99"/>
    </row>
    <row r="50" spans="2:21" ht="76.349999999999994" customHeight="1">
      <c r="B50" s="98" t="s">
        <v>362</v>
      </c>
      <c r="C50" s="100"/>
      <c r="D50" s="100"/>
      <c r="E50" s="100"/>
      <c r="F50" s="100"/>
      <c r="G50" s="100"/>
      <c r="H50" s="100"/>
      <c r="I50" s="100"/>
      <c r="J50" s="100"/>
      <c r="K50" s="100"/>
      <c r="L50" s="100"/>
      <c r="M50" s="100"/>
      <c r="N50" s="100"/>
      <c r="O50" s="100"/>
      <c r="P50" s="100"/>
      <c r="Q50" s="100"/>
      <c r="R50" s="100"/>
      <c r="S50" s="100"/>
      <c r="T50" s="100"/>
      <c r="U50" s="99"/>
    </row>
    <row r="51" spans="2:21" ht="89.25" customHeight="1">
      <c r="B51" s="98" t="s">
        <v>363</v>
      </c>
      <c r="C51" s="100"/>
      <c r="D51" s="100"/>
      <c r="E51" s="100"/>
      <c r="F51" s="100"/>
      <c r="G51" s="100"/>
      <c r="H51" s="100"/>
      <c r="I51" s="100"/>
      <c r="J51" s="100"/>
      <c r="K51" s="100"/>
      <c r="L51" s="100"/>
      <c r="M51" s="100"/>
      <c r="N51" s="100"/>
      <c r="O51" s="100"/>
      <c r="P51" s="100"/>
      <c r="Q51" s="100"/>
      <c r="R51" s="100"/>
      <c r="S51" s="100"/>
      <c r="T51" s="100"/>
      <c r="U51" s="99"/>
    </row>
    <row r="52" spans="2:21" ht="153.19999999999999" customHeight="1">
      <c r="B52" s="98" t="s">
        <v>364</v>
      </c>
      <c r="C52" s="100"/>
      <c r="D52" s="100"/>
      <c r="E52" s="100"/>
      <c r="F52" s="100"/>
      <c r="G52" s="100"/>
      <c r="H52" s="100"/>
      <c r="I52" s="100"/>
      <c r="J52" s="100"/>
      <c r="K52" s="100"/>
      <c r="L52" s="100"/>
      <c r="M52" s="100"/>
      <c r="N52" s="100"/>
      <c r="O52" s="100"/>
      <c r="P52" s="100"/>
      <c r="Q52" s="100"/>
      <c r="R52" s="100"/>
      <c r="S52" s="100"/>
      <c r="T52" s="100"/>
      <c r="U52" s="99"/>
    </row>
    <row r="53" spans="2:21" ht="89.1" customHeight="1">
      <c r="B53" s="98" t="s">
        <v>365</v>
      </c>
      <c r="C53" s="100"/>
      <c r="D53" s="100"/>
      <c r="E53" s="100"/>
      <c r="F53" s="100"/>
      <c r="G53" s="100"/>
      <c r="H53" s="100"/>
      <c r="I53" s="100"/>
      <c r="J53" s="100"/>
      <c r="K53" s="100"/>
      <c r="L53" s="100"/>
      <c r="M53" s="100"/>
      <c r="N53" s="100"/>
      <c r="O53" s="100"/>
      <c r="P53" s="100"/>
      <c r="Q53" s="100"/>
      <c r="R53" s="100"/>
      <c r="S53" s="100"/>
      <c r="T53" s="100"/>
      <c r="U53" s="99"/>
    </row>
    <row r="54" spans="2:21" ht="84.75" customHeight="1">
      <c r="B54" s="98" t="s">
        <v>366</v>
      </c>
      <c r="C54" s="100"/>
      <c r="D54" s="100"/>
      <c r="E54" s="100"/>
      <c r="F54" s="100"/>
      <c r="G54" s="100"/>
      <c r="H54" s="100"/>
      <c r="I54" s="100"/>
      <c r="J54" s="100"/>
      <c r="K54" s="100"/>
      <c r="L54" s="100"/>
      <c r="M54" s="100"/>
      <c r="N54" s="100"/>
      <c r="O54" s="100"/>
      <c r="P54" s="100"/>
      <c r="Q54" s="100"/>
      <c r="R54" s="100"/>
      <c r="S54" s="100"/>
      <c r="T54" s="100"/>
      <c r="U54" s="99"/>
    </row>
    <row r="55" spans="2:21" ht="87" customHeight="1" thickBot="1">
      <c r="B55" s="101" t="s">
        <v>367</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368</v>
      </c>
      <c r="D4" s="19" t="s">
        <v>369</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253</v>
      </c>
      <c r="L6" s="29"/>
      <c r="M6" s="29"/>
      <c r="N6" s="31"/>
      <c r="O6" s="32" t="s">
        <v>20</v>
      </c>
      <c r="P6" s="29" t="s">
        <v>370</v>
      </c>
      <c r="Q6" s="29"/>
      <c r="R6" s="33"/>
      <c r="S6" s="32" t="s">
        <v>22</v>
      </c>
      <c r="T6" s="29" t="s">
        <v>371</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372</v>
      </c>
      <c r="D11" s="62"/>
      <c r="E11" s="62"/>
      <c r="F11" s="62"/>
      <c r="G11" s="62"/>
      <c r="H11" s="62"/>
      <c r="I11" s="62" t="s">
        <v>373</v>
      </c>
      <c r="J11" s="62"/>
      <c r="K11" s="62"/>
      <c r="L11" s="62" t="s">
        <v>374</v>
      </c>
      <c r="M11" s="62"/>
      <c r="N11" s="62"/>
      <c r="O11" s="62"/>
      <c r="P11" s="63" t="s">
        <v>375</v>
      </c>
      <c r="Q11" s="63" t="s">
        <v>376</v>
      </c>
      <c r="R11" s="63">
        <v>30.16</v>
      </c>
      <c r="S11" s="63" t="s">
        <v>44</v>
      </c>
      <c r="T11" s="63" t="s">
        <v>44</v>
      </c>
      <c r="U11" s="64" t="str">
        <f>IF(ISERR((S11-T11)*100/S11+100),"N/A",(S11-T11)*100/S11+100)</f>
        <v>N/A</v>
      </c>
    </row>
    <row r="12" spans="1:34" ht="75" customHeight="1" thickTop="1">
      <c r="A12" s="60"/>
      <c r="B12" s="61" t="s">
        <v>53</v>
      </c>
      <c r="C12" s="62" t="s">
        <v>377</v>
      </c>
      <c r="D12" s="62"/>
      <c r="E12" s="62"/>
      <c r="F12" s="62"/>
      <c r="G12" s="62"/>
      <c r="H12" s="62"/>
      <c r="I12" s="62" t="s">
        <v>378</v>
      </c>
      <c r="J12" s="62"/>
      <c r="K12" s="62"/>
      <c r="L12" s="62" t="s">
        <v>379</v>
      </c>
      <c r="M12" s="62"/>
      <c r="N12" s="62"/>
      <c r="O12" s="62"/>
      <c r="P12" s="63" t="s">
        <v>380</v>
      </c>
      <c r="Q12" s="63" t="s">
        <v>43</v>
      </c>
      <c r="R12" s="63">
        <v>94</v>
      </c>
      <c r="S12" s="63" t="s">
        <v>44</v>
      </c>
      <c r="T12" s="63" t="s">
        <v>44</v>
      </c>
      <c r="U12" s="64" t="str">
        <f t="shared" ref="U12:U25" si="0">IF(ISERR(T12/S12*100),"N/A",T12/S12*100)</f>
        <v>N/A</v>
      </c>
    </row>
    <row r="13" spans="1:34" ht="75" customHeight="1" thickBot="1">
      <c r="A13" s="60"/>
      <c r="B13" s="65" t="s">
        <v>45</v>
      </c>
      <c r="C13" s="66" t="s">
        <v>45</v>
      </c>
      <c r="D13" s="66"/>
      <c r="E13" s="66"/>
      <c r="F13" s="66"/>
      <c r="G13" s="66"/>
      <c r="H13" s="66"/>
      <c r="I13" s="66" t="s">
        <v>381</v>
      </c>
      <c r="J13" s="66"/>
      <c r="K13" s="66"/>
      <c r="L13" s="66" t="s">
        <v>382</v>
      </c>
      <c r="M13" s="66"/>
      <c r="N13" s="66"/>
      <c r="O13" s="66"/>
      <c r="P13" s="67" t="s">
        <v>383</v>
      </c>
      <c r="Q13" s="67" t="s">
        <v>376</v>
      </c>
      <c r="R13" s="67">
        <v>5.42</v>
      </c>
      <c r="S13" s="67" t="s">
        <v>44</v>
      </c>
      <c r="T13" s="67" t="s">
        <v>44</v>
      </c>
      <c r="U13" s="69" t="str">
        <f t="shared" si="0"/>
        <v>N/A</v>
      </c>
    </row>
    <row r="14" spans="1:34" ht="75" customHeight="1" thickTop="1">
      <c r="A14" s="60"/>
      <c r="B14" s="61" t="s">
        <v>63</v>
      </c>
      <c r="C14" s="62" t="s">
        <v>384</v>
      </c>
      <c r="D14" s="62"/>
      <c r="E14" s="62"/>
      <c r="F14" s="62"/>
      <c r="G14" s="62"/>
      <c r="H14" s="62"/>
      <c r="I14" s="62" t="s">
        <v>385</v>
      </c>
      <c r="J14" s="62"/>
      <c r="K14" s="62"/>
      <c r="L14" s="62" t="s">
        <v>386</v>
      </c>
      <c r="M14" s="62"/>
      <c r="N14" s="62"/>
      <c r="O14" s="62"/>
      <c r="P14" s="63" t="s">
        <v>60</v>
      </c>
      <c r="Q14" s="63" t="s">
        <v>131</v>
      </c>
      <c r="R14" s="63">
        <v>-10.75</v>
      </c>
      <c r="S14" s="63">
        <v>-3.46</v>
      </c>
      <c r="T14" s="63">
        <v>-43.94</v>
      </c>
      <c r="U14" s="64">
        <f t="shared" si="0"/>
        <v>1269.942196531792</v>
      </c>
    </row>
    <row r="15" spans="1:34" ht="75" customHeight="1">
      <c r="A15" s="60"/>
      <c r="B15" s="65" t="s">
        <v>45</v>
      </c>
      <c r="C15" s="66" t="s">
        <v>387</v>
      </c>
      <c r="D15" s="66"/>
      <c r="E15" s="66"/>
      <c r="F15" s="66"/>
      <c r="G15" s="66"/>
      <c r="H15" s="66"/>
      <c r="I15" s="66" t="s">
        <v>388</v>
      </c>
      <c r="J15" s="66"/>
      <c r="K15" s="66"/>
      <c r="L15" s="66" t="s">
        <v>389</v>
      </c>
      <c r="M15" s="66"/>
      <c r="N15" s="66"/>
      <c r="O15" s="66"/>
      <c r="P15" s="67" t="s">
        <v>390</v>
      </c>
      <c r="Q15" s="67" t="s">
        <v>131</v>
      </c>
      <c r="R15" s="67">
        <v>8.5399999999999991</v>
      </c>
      <c r="S15" s="67">
        <v>8.65</v>
      </c>
      <c r="T15" s="67">
        <v>-18.170000000000002</v>
      </c>
      <c r="U15" s="69">
        <f t="shared" si="0"/>
        <v>-210.05780346820808</v>
      </c>
    </row>
    <row r="16" spans="1:34" ht="75" customHeight="1" thickBot="1">
      <c r="A16" s="60"/>
      <c r="B16" s="65" t="s">
        <v>45</v>
      </c>
      <c r="C16" s="66" t="s">
        <v>391</v>
      </c>
      <c r="D16" s="66"/>
      <c r="E16" s="66"/>
      <c r="F16" s="66"/>
      <c r="G16" s="66"/>
      <c r="H16" s="66"/>
      <c r="I16" s="66" t="s">
        <v>392</v>
      </c>
      <c r="J16" s="66"/>
      <c r="K16" s="66"/>
      <c r="L16" s="66" t="s">
        <v>393</v>
      </c>
      <c r="M16" s="66"/>
      <c r="N16" s="66"/>
      <c r="O16" s="66"/>
      <c r="P16" s="67" t="s">
        <v>60</v>
      </c>
      <c r="Q16" s="67" t="s">
        <v>131</v>
      </c>
      <c r="R16" s="67">
        <v>2.85</v>
      </c>
      <c r="S16" s="67">
        <v>3.37</v>
      </c>
      <c r="T16" s="67">
        <v>-67.47</v>
      </c>
      <c r="U16" s="69">
        <f t="shared" si="0"/>
        <v>-2002.0771513353116</v>
      </c>
    </row>
    <row r="17" spans="1:22" ht="75" customHeight="1" thickTop="1">
      <c r="A17" s="60"/>
      <c r="B17" s="61" t="s">
        <v>79</v>
      </c>
      <c r="C17" s="62" t="s">
        <v>394</v>
      </c>
      <c r="D17" s="62"/>
      <c r="E17" s="62"/>
      <c r="F17" s="62"/>
      <c r="G17" s="62"/>
      <c r="H17" s="62"/>
      <c r="I17" s="62" t="s">
        <v>395</v>
      </c>
      <c r="J17" s="62"/>
      <c r="K17" s="62"/>
      <c r="L17" s="62" t="s">
        <v>396</v>
      </c>
      <c r="M17" s="62"/>
      <c r="N17" s="62"/>
      <c r="O17" s="62"/>
      <c r="P17" s="63" t="s">
        <v>60</v>
      </c>
      <c r="Q17" s="63" t="s">
        <v>83</v>
      </c>
      <c r="R17" s="63">
        <v>100</v>
      </c>
      <c r="S17" s="63">
        <v>58.2</v>
      </c>
      <c r="T17" s="63">
        <v>35.270000000000003</v>
      </c>
      <c r="U17" s="64">
        <f t="shared" si="0"/>
        <v>60.601374570446744</v>
      </c>
    </row>
    <row r="18" spans="1:22" ht="75" customHeight="1">
      <c r="A18" s="60"/>
      <c r="B18" s="65" t="s">
        <v>45</v>
      </c>
      <c r="C18" s="66" t="s">
        <v>397</v>
      </c>
      <c r="D18" s="66"/>
      <c r="E18" s="66"/>
      <c r="F18" s="66"/>
      <c r="G18" s="66"/>
      <c r="H18" s="66"/>
      <c r="I18" s="66" t="s">
        <v>398</v>
      </c>
      <c r="J18" s="66"/>
      <c r="K18" s="66"/>
      <c r="L18" s="66" t="s">
        <v>399</v>
      </c>
      <c r="M18" s="66"/>
      <c r="N18" s="66"/>
      <c r="O18" s="66"/>
      <c r="P18" s="67" t="s">
        <v>60</v>
      </c>
      <c r="Q18" s="67" t="s">
        <v>83</v>
      </c>
      <c r="R18" s="67">
        <v>100</v>
      </c>
      <c r="S18" s="67">
        <v>57.38</v>
      </c>
      <c r="T18" s="67">
        <v>32.31</v>
      </c>
      <c r="U18" s="69">
        <f t="shared" si="0"/>
        <v>56.308818403624961</v>
      </c>
    </row>
    <row r="19" spans="1:22" ht="75" customHeight="1">
      <c r="A19" s="60"/>
      <c r="B19" s="65" t="s">
        <v>45</v>
      </c>
      <c r="C19" s="66" t="s">
        <v>400</v>
      </c>
      <c r="D19" s="66"/>
      <c r="E19" s="66"/>
      <c r="F19" s="66"/>
      <c r="G19" s="66"/>
      <c r="H19" s="66"/>
      <c r="I19" s="66" t="s">
        <v>401</v>
      </c>
      <c r="J19" s="66"/>
      <c r="K19" s="66"/>
      <c r="L19" s="66" t="s">
        <v>402</v>
      </c>
      <c r="M19" s="66"/>
      <c r="N19" s="66"/>
      <c r="O19" s="66"/>
      <c r="P19" s="67" t="s">
        <v>60</v>
      </c>
      <c r="Q19" s="67" t="s">
        <v>83</v>
      </c>
      <c r="R19" s="67">
        <v>100</v>
      </c>
      <c r="S19" s="67">
        <v>55.57</v>
      </c>
      <c r="T19" s="67">
        <v>30.08</v>
      </c>
      <c r="U19" s="69">
        <f t="shared" si="0"/>
        <v>54.129926219183012</v>
      </c>
    </row>
    <row r="20" spans="1:22" ht="75" customHeight="1">
      <c r="A20" s="60"/>
      <c r="B20" s="65" t="s">
        <v>45</v>
      </c>
      <c r="C20" s="66" t="s">
        <v>403</v>
      </c>
      <c r="D20" s="66"/>
      <c r="E20" s="66"/>
      <c r="F20" s="66"/>
      <c r="G20" s="66"/>
      <c r="H20" s="66"/>
      <c r="I20" s="66" t="s">
        <v>404</v>
      </c>
      <c r="J20" s="66"/>
      <c r="K20" s="66"/>
      <c r="L20" s="66" t="s">
        <v>405</v>
      </c>
      <c r="M20" s="66"/>
      <c r="N20" s="66"/>
      <c r="O20" s="66"/>
      <c r="P20" s="67" t="s">
        <v>60</v>
      </c>
      <c r="Q20" s="67" t="s">
        <v>83</v>
      </c>
      <c r="R20" s="67">
        <v>100</v>
      </c>
      <c r="S20" s="67">
        <v>55.2</v>
      </c>
      <c r="T20" s="67">
        <v>17.54</v>
      </c>
      <c r="U20" s="69">
        <f t="shared" si="0"/>
        <v>31.775362318840578</v>
      </c>
    </row>
    <row r="21" spans="1:22" ht="75" customHeight="1">
      <c r="A21" s="60"/>
      <c r="B21" s="65" t="s">
        <v>45</v>
      </c>
      <c r="C21" s="66" t="s">
        <v>406</v>
      </c>
      <c r="D21" s="66"/>
      <c r="E21" s="66"/>
      <c r="F21" s="66"/>
      <c r="G21" s="66"/>
      <c r="H21" s="66"/>
      <c r="I21" s="66" t="s">
        <v>407</v>
      </c>
      <c r="J21" s="66"/>
      <c r="K21" s="66"/>
      <c r="L21" s="66" t="s">
        <v>408</v>
      </c>
      <c r="M21" s="66"/>
      <c r="N21" s="66"/>
      <c r="O21" s="66"/>
      <c r="P21" s="67" t="s">
        <v>60</v>
      </c>
      <c r="Q21" s="67" t="s">
        <v>83</v>
      </c>
      <c r="R21" s="67">
        <v>100</v>
      </c>
      <c r="S21" s="67">
        <v>54.19</v>
      </c>
      <c r="T21" s="67">
        <v>34.56</v>
      </c>
      <c r="U21" s="69">
        <f t="shared" si="0"/>
        <v>63.775604355047065</v>
      </c>
    </row>
    <row r="22" spans="1:22" ht="75" customHeight="1">
      <c r="A22" s="60"/>
      <c r="B22" s="65" t="s">
        <v>45</v>
      </c>
      <c r="C22" s="66" t="s">
        <v>409</v>
      </c>
      <c r="D22" s="66"/>
      <c r="E22" s="66"/>
      <c r="F22" s="66"/>
      <c r="G22" s="66"/>
      <c r="H22" s="66"/>
      <c r="I22" s="66" t="s">
        <v>410</v>
      </c>
      <c r="J22" s="66"/>
      <c r="K22" s="66"/>
      <c r="L22" s="66" t="s">
        <v>411</v>
      </c>
      <c r="M22" s="66"/>
      <c r="N22" s="66"/>
      <c r="O22" s="66"/>
      <c r="P22" s="67" t="s">
        <v>412</v>
      </c>
      <c r="Q22" s="67" t="s">
        <v>413</v>
      </c>
      <c r="R22" s="67">
        <v>100</v>
      </c>
      <c r="S22" s="67">
        <v>33.33</v>
      </c>
      <c r="T22" s="67">
        <v>29.63</v>
      </c>
      <c r="U22" s="69">
        <f t="shared" si="0"/>
        <v>88.89888988898889</v>
      </c>
    </row>
    <row r="23" spans="1:22" ht="75" customHeight="1">
      <c r="A23" s="60"/>
      <c r="B23" s="65" t="s">
        <v>45</v>
      </c>
      <c r="C23" s="66" t="s">
        <v>414</v>
      </c>
      <c r="D23" s="66"/>
      <c r="E23" s="66"/>
      <c r="F23" s="66"/>
      <c r="G23" s="66"/>
      <c r="H23" s="66"/>
      <c r="I23" s="66" t="s">
        <v>415</v>
      </c>
      <c r="J23" s="66"/>
      <c r="K23" s="66"/>
      <c r="L23" s="66" t="s">
        <v>416</v>
      </c>
      <c r="M23" s="66"/>
      <c r="N23" s="66"/>
      <c r="O23" s="66"/>
      <c r="P23" s="67" t="s">
        <v>383</v>
      </c>
      <c r="Q23" s="67" t="s">
        <v>83</v>
      </c>
      <c r="R23" s="67">
        <v>7.45</v>
      </c>
      <c r="S23" s="67">
        <v>3.18</v>
      </c>
      <c r="T23" s="67">
        <v>-62.17</v>
      </c>
      <c r="U23" s="69">
        <f t="shared" si="0"/>
        <v>-1955.0314465408803</v>
      </c>
    </row>
    <row r="24" spans="1:22" ht="75" customHeight="1">
      <c r="A24" s="60"/>
      <c r="B24" s="65" t="s">
        <v>45</v>
      </c>
      <c r="C24" s="66" t="s">
        <v>417</v>
      </c>
      <c r="D24" s="66"/>
      <c r="E24" s="66"/>
      <c r="F24" s="66"/>
      <c r="G24" s="66"/>
      <c r="H24" s="66"/>
      <c r="I24" s="66" t="s">
        <v>418</v>
      </c>
      <c r="J24" s="66"/>
      <c r="K24" s="66"/>
      <c r="L24" s="66" t="s">
        <v>419</v>
      </c>
      <c r="M24" s="66"/>
      <c r="N24" s="66"/>
      <c r="O24" s="66"/>
      <c r="P24" s="67" t="s">
        <v>420</v>
      </c>
      <c r="Q24" s="67" t="s">
        <v>83</v>
      </c>
      <c r="R24" s="67">
        <v>35.97</v>
      </c>
      <c r="S24" s="67">
        <v>35.44</v>
      </c>
      <c r="T24" s="67">
        <v>44.05</v>
      </c>
      <c r="U24" s="69">
        <f t="shared" si="0"/>
        <v>124.29458239277653</v>
      </c>
    </row>
    <row r="25" spans="1:22" ht="75" customHeight="1" thickBot="1">
      <c r="A25" s="60"/>
      <c r="B25" s="65" t="s">
        <v>45</v>
      </c>
      <c r="C25" s="66" t="s">
        <v>45</v>
      </c>
      <c r="D25" s="66"/>
      <c r="E25" s="66"/>
      <c r="F25" s="66"/>
      <c r="G25" s="66"/>
      <c r="H25" s="66"/>
      <c r="I25" s="66" t="s">
        <v>421</v>
      </c>
      <c r="J25" s="66"/>
      <c r="K25" s="66"/>
      <c r="L25" s="66" t="s">
        <v>422</v>
      </c>
      <c r="M25" s="66"/>
      <c r="N25" s="66"/>
      <c r="O25" s="66"/>
      <c r="P25" s="67" t="s">
        <v>60</v>
      </c>
      <c r="Q25" s="67" t="s">
        <v>83</v>
      </c>
      <c r="R25" s="67">
        <v>20</v>
      </c>
      <c r="S25" s="67">
        <v>20</v>
      </c>
      <c r="T25" s="67">
        <v>19.239999999999998</v>
      </c>
      <c r="U25" s="69">
        <f t="shared" si="0"/>
        <v>96.2</v>
      </c>
    </row>
    <row r="26" spans="1:22" ht="22.5" customHeight="1" thickTop="1" thickBot="1">
      <c r="B26" s="13" t="s">
        <v>90</v>
      </c>
      <c r="C26" s="14"/>
      <c r="D26" s="14"/>
      <c r="E26" s="14"/>
      <c r="F26" s="14"/>
      <c r="G26" s="14"/>
      <c r="H26" s="15"/>
      <c r="I26" s="15"/>
      <c r="J26" s="15"/>
      <c r="K26" s="15"/>
      <c r="L26" s="15"/>
      <c r="M26" s="15"/>
      <c r="N26" s="15"/>
      <c r="O26" s="15"/>
      <c r="P26" s="15"/>
      <c r="Q26" s="15"/>
      <c r="R26" s="15"/>
      <c r="S26" s="15"/>
      <c r="T26" s="15"/>
      <c r="U26" s="16"/>
      <c r="V26" s="70"/>
    </row>
    <row r="27" spans="1:22" ht="26.25" customHeight="1" thickTop="1">
      <c r="B27" s="71"/>
      <c r="C27" s="72"/>
      <c r="D27" s="72"/>
      <c r="E27" s="72"/>
      <c r="F27" s="72"/>
      <c r="G27" s="72"/>
      <c r="H27" s="73"/>
      <c r="I27" s="73"/>
      <c r="J27" s="73"/>
      <c r="K27" s="73"/>
      <c r="L27" s="73"/>
      <c r="M27" s="73"/>
      <c r="N27" s="73"/>
      <c r="O27" s="73"/>
      <c r="P27" s="74"/>
      <c r="Q27" s="75"/>
      <c r="R27" s="76" t="s">
        <v>91</v>
      </c>
      <c r="S27" s="44" t="s">
        <v>92</v>
      </c>
      <c r="T27" s="76" t="s">
        <v>93</v>
      </c>
      <c r="U27" s="44" t="s">
        <v>94</v>
      </c>
    </row>
    <row r="28" spans="1:22" ht="26.25" customHeight="1" thickBot="1">
      <c r="B28" s="77"/>
      <c r="C28" s="78"/>
      <c r="D28" s="78"/>
      <c r="E28" s="78"/>
      <c r="F28" s="78"/>
      <c r="G28" s="78"/>
      <c r="H28" s="79"/>
      <c r="I28" s="79"/>
      <c r="J28" s="79"/>
      <c r="K28" s="79"/>
      <c r="L28" s="79"/>
      <c r="M28" s="79"/>
      <c r="N28" s="79"/>
      <c r="O28" s="79"/>
      <c r="P28" s="80"/>
      <c r="Q28" s="81"/>
      <c r="R28" s="82" t="s">
        <v>95</v>
      </c>
      <c r="S28" s="81" t="s">
        <v>95</v>
      </c>
      <c r="T28" s="81" t="s">
        <v>95</v>
      </c>
      <c r="U28" s="81" t="s">
        <v>96</v>
      </c>
    </row>
    <row r="29" spans="1:22" ht="13.5" customHeight="1" thickBot="1">
      <c r="B29" s="83" t="s">
        <v>97</v>
      </c>
      <c r="C29" s="84"/>
      <c r="D29" s="84"/>
      <c r="E29" s="85"/>
      <c r="F29" s="85"/>
      <c r="G29" s="85"/>
      <c r="H29" s="86"/>
      <c r="I29" s="86"/>
      <c r="J29" s="86"/>
      <c r="K29" s="86"/>
      <c r="L29" s="86"/>
      <c r="M29" s="86"/>
      <c r="N29" s="86"/>
      <c r="O29" s="86"/>
      <c r="P29" s="87"/>
      <c r="Q29" s="87"/>
      <c r="R29" s="88" t="str">
        <f t="shared" ref="R29:T30" si="1">"N/D"</f>
        <v>N/D</v>
      </c>
      <c r="S29" s="88" t="str">
        <f t="shared" si="1"/>
        <v>N/D</v>
      </c>
      <c r="T29" s="88" t="str">
        <f t="shared" si="1"/>
        <v>N/D</v>
      </c>
      <c r="U29" s="89" t="str">
        <f>+IF(ISERR(T29/S29*100),"N/A",T29/S29*100)</f>
        <v>N/A</v>
      </c>
    </row>
    <row r="30" spans="1:22" ht="13.5" customHeight="1" thickBot="1">
      <c r="B30" s="90" t="s">
        <v>98</v>
      </c>
      <c r="C30" s="91"/>
      <c r="D30" s="91"/>
      <c r="E30" s="92"/>
      <c r="F30" s="92"/>
      <c r="G30" s="92"/>
      <c r="H30" s="93"/>
      <c r="I30" s="93"/>
      <c r="J30" s="93"/>
      <c r="K30" s="93"/>
      <c r="L30" s="93"/>
      <c r="M30" s="93"/>
      <c r="N30" s="93"/>
      <c r="O30" s="93"/>
      <c r="P30" s="94"/>
      <c r="Q30" s="94"/>
      <c r="R30" s="88" t="str">
        <f t="shared" si="1"/>
        <v>N/D</v>
      </c>
      <c r="S30" s="88" t="str">
        <f t="shared" si="1"/>
        <v>N/D</v>
      </c>
      <c r="T30" s="88" t="str">
        <f t="shared" si="1"/>
        <v>N/D</v>
      </c>
      <c r="U30" s="89" t="str">
        <f>+IF(ISERR(T30/S30*100),"N/A",T30/S30*100)</f>
        <v>N/A</v>
      </c>
    </row>
    <row r="31" spans="1:22" ht="14.85" customHeight="1" thickTop="1" thickBot="1">
      <c r="B31" s="13" t="s">
        <v>99</v>
      </c>
      <c r="C31" s="14"/>
      <c r="D31" s="14"/>
      <c r="E31" s="14"/>
      <c r="F31" s="14"/>
      <c r="G31" s="14"/>
      <c r="H31" s="15"/>
      <c r="I31" s="15"/>
      <c r="J31" s="15"/>
      <c r="K31" s="15"/>
      <c r="L31" s="15"/>
      <c r="M31" s="15"/>
      <c r="N31" s="15"/>
      <c r="O31" s="15"/>
      <c r="P31" s="15"/>
      <c r="Q31" s="15"/>
      <c r="R31" s="15"/>
      <c r="S31" s="15"/>
      <c r="T31" s="15"/>
      <c r="U31" s="16"/>
    </row>
    <row r="32" spans="1:22" ht="44.25" customHeight="1" thickTop="1">
      <c r="B32" s="95" t="s">
        <v>100</v>
      </c>
      <c r="C32" s="97"/>
      <c r="D32" s="97"/>
      <c r="E32" s="97"/>
      <c r="F32" s="97"/>
      <c r="G32" s="97"/>
      <c r="H32" s="97"/>
      <c r="I32" s="97"/>
      <c r="J32" s="97"/>
      <c r="K32" s="97"/>
      <c r="L32" s="97"/>
      <c r="M32" s="97"/>
      <c r="N32" s="97"/>
      <c r="O32" s="97"/>
      <c r="P32" s="97"/>
      <c r="Q32" s="97"/>
      <c r="R32" s="97"/>
      <c r="S32" s="97"/>
      <c r="T32" s="97"/>
      <c r="U32" s="96"/>
    </row>
    <row r="33" spans="2:21" ht="34.5" customHeight="1">
      <c r="B33" s="98" t="s">
        <v>423</v>
      </c>
      <c r="C33" s="100"/>
      <c r="D33" s="100"/>
      <c r="E33" s="100"/>
      <c r="F33" s="100"/>
      <c r="G33" s="100"/>
      <c r="H33" s="100"/>
      <c r="I33" s="100"/>
      <c r="J33" s="100"/>
      <c r="K33" s="100"/>
      <c r="L33" s="100"/>
      <c r="M33" s="100"/>
      <c r="N33" s="100"/>
      <c r="O33" s="100"/>
      <c r="P33" s="100"/>
      <c r="Q33" s="100"/>
      <c r="R33" s="100"/>
      <c r="S33" s="100"/>
      <c r="T33" s="100"/>
      <c r="U33" s="99"/>
    </row>
    <row r="34" spans="2:21" ht="34.5" customHeight="1">
      <c r="B34" s="98" t="s">
        <v>424</v>
      </c>
      <c r="C34" s="100"/>
      <c r="D34" s="100"/>
      <c r="E34" s="100"/>
      <c r="F34" s="100"/>
      <c r="G34" s="100"/>
      <c r="H34" s="100"/>
      <c r="I34" s="100"/>
      <c r="J34" s="100"/>
      <c r="K34" s="100"/>
      <c r="L34" s="100"/>
      <c r="M34" s="100"/>
      <c r="N34" s="100"/>
      <c r="O34" s="100"/>
      <c r="P34" s="100"/>
      <c r="Q34" s="100"/>
      <c r="R34" s="100"/>
      <c r="S34" s="100"/>
      <c r="T34" s="100"/>
      <c r="U34" s="99"/>
    </row>
    <row r="35" spans="2:21" ht="34.5" customHeight="1">
      <c r="B35" s="98" t="s">
        <v>425</v>
      </c>
      <c r="C35" s="100"/>
      <c r="D35" s="100"/>
      <c r="E35" s="100"/>
      <c r="F35" s="100"/>
      <c r="G35" s="100"/>
      <c r="H35" s="100"/>
      <c r="I35" s="100"/>
      <c r="J35" s="100"/>
      <c r="K35" s="100"/>
      <c r="L35" s="100"/>
      <c r="M35" s="100"/>
      <c r="N35" s="100"/>
      <c r="O35" s="100"/>
      <c r="P35" s="100"/>
      <c r="Q35" s="100"/>
      <c r="R35" s="100"/>
      <c r="S35" s="100"/>
      <c r="T35" s="100"/>
      <c r="U35" s="99"/>
    </row>
    <row r="36" spans="2:21" ht="262.7" customHeight="1">
      <c r="B36" s="98" t="s">
        <v>426</v>
      </c>
      <c r="C36" s="100"/>
      <c r="D36" s="100"/>
      <c r="E36" s="100"/>
      <c r="F36" s="100"/>
      <c r="G36" s="100"/>
      <c r="H36" s="100"/>
      <c r="I36" s="100"/>
      <c r="J36" s="100"/>
      <c r="K36" s="100"/>
      <c r="L36" s="100"/>
      <c r="M36" s="100"/>
      <c r="N36" s="100"/>
      <c r="O36" s="100"/>
      <c r="P36" s="100"/>
      <c r="Q36" s="100"/>
      <c r="R36" s="100"/>
      <c r="S36" s="100"/>
      <c r="T36" s="100"/>
      <c r="U36" s="99"/>
    </row>
    <row r="37" spans="2:21" ht="99.2" customHeight="1">
      <c r="B37" s="98" t="s">
        <v>427</v>
      </c>
      <c r="C37" s="100"/>
      <c r="D37" s="100"/>
      <c r="E37" s="100"/>
      <c r="F37" s="100"/>
      <c r="G37" s="100"/>
      <c r="H37" s="100"/>
      <c r="I37" s="100"/>
      <c r="J37" s="100"/>
      <c r="K37" s="100"/>
      <c r="L37" s="100"/>
      <c r="M37" s="100"/>
      <c r="N37" s="100"/>
      <c r="O37" s="100"/>
      <c r="P37" s="100"/>
      <c r="Q37" s="100"/>
      <c r="R37" s="100"/>
      <c r="S37" s="100"/>
      <c r="T37" s="100"/>
      <c r="U37" s="99"/>
    </row>
    <row r="38" spans="2:21" ht="81.2" customHeight="1">
      <c r="B38" s="98" t="s">
        <v>428</v>
      </c>
      <c r="C38" s="100"/>
      <c r="D38" s="100"/>
      <c r="E38" s="100"/>
      <c r="F38" s="100"/>
      <c r="G38" s="100"/>
      <c r="H38" s="100"/>
      <c r="I38" s="100"/>
      <c r="J38" s="100"/>
      <c r="K38" s="100"/>
      <c r="L38" s="100"/>
      <c r="M38" s="100"/>
      <c r="N38" s="100"/>
      <c r="O38" s="100"/>
      <c r="P38" s="100"/>
      <c r="Q38" s="100"/>
      <c r="R38" s="100"/>
      <c r="S38" s="100"/>
      <c r="T38" s="100"/>
      <c r="U38" s="99"/>
    </row>
    <row r="39" spans="2:21" ht="161.44999999999999" customHeight="1">
      <c r="B39" s="98" t="s">
        <v>429</v>
      </c>
      <c r="C39" s="100"/>
      <c r="D39" s="100"/>
      <c r="E39" s="100"/>
      <c r="F39" s="100"/>
      <c r="G39" s="100"/>
      <c r="H39" s="100"/>
      <c r="I39" s="100"/>
      <c r="J39" s="100"/>
      <c r="K39" s="100"/>
      <c r="L39" s="100"/>
      <c r="M39" s="100"/>
      <c r="N39" s="100"/>
      <c r="O39" s="100"/>
      <c r="P39" s="100"/>
      <c r="Q39" s="100"/>
      <c r="R39" s="100"/>
      <c r="S39" s="100"/>
      <c r="T39" s="100"/>
      <c r="U39" s="99"/>
    </row>
    <row r="40" spans="2:21" ht="162" customHeight="1">
      <c r="B40" s="98" t="s">
        <v>430</v>
      </c>
      <c r="C40" s="100"/>
      <c r="D40" s="100"/>
      <c r="E40" s="100"/>
      <c r="F40" s="100"/>
      <c r="G40" s="100"/>
      <c r="H40" s="100"/>
      <c r="I40" s="100"/>
      <c r="J40" s="100"/>
      <c r="K40" s="100"/>
      <c r="L40" s="100"/>
      <c r="M40" s="100"/>
      <c r="N40" s="100"/>
      <c r="O40" s="100"/>
      <c r="P40" s="100"/>
      <c r="Q40" s="100"/>
      <c r="R40" s="100"/>
      <c r="S40" s="100"/>
      <c r="T40" s="100"/>
      <c r="U40" s="99"/>
    </row>
    <row r="41" spans="2:21" ht="251.25" customHeight="1">
      <c r="B41" s="98" t="s">
        <v>431</v>
      </c>
      <c r="C41" s="100"/>
      <c r="D41" s="100"/>
      <c r="E41" s="100"/>
      <c r="F41" s="100"/>
      <c r="G41" s="100"/>
      <c r="H41" s="100"/>
      <c r="I41" s="100"/>
      <c r="J41" s="100"/>
      <c r="K41" s="100"/>
      <c r="L41" s="100"/>
      <c r="M41" s="100"/>
      <c r="N41" s="100"/>
      <c r="O41" s="100"/>
      <c r="P41" s="100"/>
      <c r="Q41" s="100"/>
      <c r="R41" s="100"/>
      <c r="S41" s="100"/>
      <c r="T41" s="100"/>
      <c r="U41" s="99"/>
    </row>
    <row r="42" spans="2:21" ht="172.5" customHeight="1">
      <c r="B42" s="98" t="s">
        <v>432</v>
      </c>
      <c r="C42" s="100"/>
      <c r="D42" s="100"/>
      <c r="E42" s="100"/>
      <c r="F42" s="100"/>
      <c r="G42" s="100"/>
      <c r="H42" s="100"/>
      <c r="I42" s="100"/>
      <c r="J42" s="100"/>
      <c r="K42" s="100"/>
      <c r="L42" s="100"/>
      <c r="M42" s="100"/>
      <c r="N42" s="100"/>
      <c r="O42" s="100"/>
      <c r="P42" s="100"/>
      <c r="Q42" s="100"/>
      <c r="R42" s="100"/>
      <c r="S42" s="100"/>
      <c r="T42" s="100"/>
      <c r="U42" s="99"/>
    </row>
    <row r="43" spans="2:21" ht="169.35" customHeight="1">
      <c r="B43" s="98" t="s">
        <v>433</v>
      </c>
      <c r="C43" s="100"/>
      <c r="D43" s="100"/>
      <c r="E43" s="100"/>
      <c r="F43" s="100"/>
      <c r="G43" s="100"/>
      <c r="H43" s="100"/>
      <c r="I43" s="100"/>
      <c r="J43" s="100"/>
      <c r="K43" s="100"/>
      <c r="L43" s="100"/>
      <c r="M43" s="100"/>
      <c r="N43" s="100"/>
      <c r="O43" s="100"/>
      <c r="P43" s="100"/>
      <c r="Q43" s="100"/>
      <c r="R43" s="100"/>
      <c r="S43" s="100"/>
      <c r="T43" s="100"/>
      <c r="U43" s="99"/>
    </row>
    <row r="44" spans="2:21" ht="81.2" customHeight="1">
      <c r="B44" s="98" t="s">
        <v>434</v>
      </c>
      <c r="C44" s="100"/>
      <c r="D44" s="100"/>
      <c r="E44" s="100"/>
      <c r="F44" s="100"/>
      <c r="G44" s="100"/>
      <c r="H44" s="100"/>
      <c r="I44" s="100"/>
      <c r="J44" s="100"/>
      <c r="K44" s="100"/>
      <c r="L44" s="100"/>
      <c r="M44" s="100"/>
      <c r="N44" s="100"/>
      <c r="O44" s="100"/>
      <c r="P44" s="100"/>
      <c r="Q44" s="100"/>
      <c r="R44" s="100"/>
      <c r="S44" s="100"/>
      <c r="T44" s="100"/>
      <c r="U44" s="99"/>
    </row>
    <row r="45" spans="2:21" ht="82.35" customHeight="1">
      <c r="B45" s="98" t="s">
        <v>435</v>
      </c>
      <c r="C45" s="100"/>
      <c r="D45" s="100"/>
      <c r="E45" s="100"/>
      <c r="F45" s="100"/>
      <c r="G45" s="100"/>
      <c r="H45" s="100"/>
      <c r="I45" s="100"/>
      <c r="J45" s="100"/>
      <c r="K45" s="100"/>
      <c r="L45" s="100"/>
      <c r="M45" s="100"/>
      <c r="N45" s="100"/>
      <c r="O45" s="100"/>
      <c r="P45" s="100"/>
      <c r="Q45" s="100"/>
      <c r="R45" s="100"/>
      <c r="S45" s="100"/>
      <c r="T45" s="100"/>
      <c r="U45" s="99"/>
    </row>
    <row r="46" spans="2:21" ht="88.5" customHeight="1">
      <c r="B46" s="98" t="s">
        <v>436</v>
      </c>
      <c r="C46" s="100"/>
      <c r="D46" s="100"/>
      <c r="E46" s="100"/>
      <c r="F46" s="100"/>
      <c r="G46" s="100"/>
      <c r="H46" s="100"/>
      <c r="I46" s="100"/>
      <c r="J46" s="100"/>
      <c r="K46" s="100"/>
      <c r="L46" s="100"/>
      <c r="M46" s="100"/>
      <c r="N46" s="100"/>
      <c r="O46" s="100"/>
      <c r="P46" s="100"/>
      <c r="Q46" s="100"/>
      <c r="R46" s="100"/>
      <c r="S46" s="100"/>
      <c r="T46" s="100"/>
      <c r="U46" s="99"/>
    </row>
    <row r="47" spans="2:21" ht="85.35" customHeight="1" thickBot="1">
      <c r="B47" s="101" t="s">
        <v>437</v>
      </c>
      <c r="C47" s="103"/>
      <c r="D47" s="103"/>
      <c r="E47" s="103"/>
      <c r="F47" s="103"/>
      <c r="G47" s="103"/>
      <c r="H47" s="103"/>
      <c r="I47" s="103"/>
      <c r="J47" s="103"/>
      <c r="K47" s="103"/>
      <c r="L47" s="103"/>
      <c r="M47" s="103"/>
      <c r="N47" s="103"/>
      <c r="O47" s="103"/>
      <c r="P47" s="103"/>
      <c r="Q47" s="103"/>
      <c r="R47" s="103"/>
      <c r="S47" s="103"/>
      <c r="T47" s="103"/>
      <c r="U47" s="102"/>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503</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438</v>
      </c>
      <c r="D4" s="19" t="s">
        <v>439</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119</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440</v>
      </c>
      <c r="D11" s="62"/>
      <c r="E11" s="62"/>
      <c r="F11" s="62"/>
      <c r="G11" s="62"/>
      <c r="H11" s="62"/>
      <c r="I11" s="62" t="s">
        <v>441</v>
      </c>
      <c r="J11" s="62"/>
      <c r="K11" s="62"/>
      <c r="L11" s="62" t="s">
        <v>47</v>
      </c>
      <c r="M11" s="62"/>
      <c r="N11" s="62"/>
      <c r="O11" s="62"/>
      <c r="P11" s="63" t="s">
        <v>48</v>
      </c>
      <c r="Q11" s="63" t="s">
        <v>43</v>
      </c>
      <c r="R11" s="104">
        <v>78.67</v>
      </c>
      <c r="S11" s="104" t="s">
        <v>44</v>
      </c>
      <c r="T11" s="104" t="s">
        <v>44</v>
      </c>
      <c r="U11" s="64" t="str">
        <f>IF(ISERR(T11/S11*100),"N/A",T11/S11*100)</f>
        <v>N/A</v>
      </c>
    </row>
    <row r="12" spans="1:34" ht="75" customHeight="1" thickTop="1">
      <c r="A12" s="60"/>
      <c r="B12" s="61" t="s">
        <v>53</v>
      </c>
      <c r="C12" s="62" t="s">
        <v>442</v>
      </c>
      <c r="D12" s="62"/>
      <c r="E12" s="62"/>
      <c r="F12" s="62"/>
      <c r="G12" s="62"/>
      <c r="H12" s="62"/>
      <c r="I12" s="62" t="s">
        <v>443</v>
      </c>
      <c r="J12" s="62"/>
      <c r="K12" s="62"/>
      <c r="L12" s="62" t="s">
        <v>444</v>
      </c>
      <c r="M12" s="62"/>
      <c r="N12" s="62"/>
      <c r="O12" s="62"/>
      <c r="P12" s="63" t="s">
        <v>445</v>
      </c>
      <c r="Q12" s="63" t="s">
        <v>43</v>
      </c>
      <c r="R12" s="63">
        <v>0.71</v>
      </c>
      <c r="S12" s="63" t="s">
        <v>44</v>
      </c>
      <c r="T12" s="63" t="s">
        <v>44</v>
      </c>
      <c r="U12" s="64" t="str">
        <f>IF(ISERR(T12/S12*100),"N/A",T12/S12*100)</f>
        <v>N/A</v>
      </c>
    </row>
    <row r="13" spans="1:34" ht="75" customHeight="1" thickBot="1">
      <c r="A13" s="60"/>
      <c r="B13" s="65" t="s">
        <v>45</v>
      </c>
      <c r="C13" s="66" t="s">
        <v>45</v>
      </c>
      <c r="D13" s="66"/>
      <c r="E13" s="66"/>
      <c r="F13" s="66"/>
      <c r="G13" s="66"/>
      <c r="H13" s="66"/>
      <c r="I13" s="66" t="s">
        <v>446</v>
      </c>
      <c r="J13" s="66"/>
      <c r="K13" s="66"/>
      <c r="L13" s="66" t="s">
        <v>447</v>
      </c>
      <c r="M13" s="66"/>
      <c r="N13" s="66"/>
      <c r="O13" s="66"/>
      <c r="P13" s="67" t="s">
        <v>448</v>
      </c>
      <c r="Q13" s="67" t="s">
        <v>43</v>
      </c>
      <c r="R13" s="67">
        <v>0.84</v>
      </c>
      <c r="S13" s="67" t="s">
        <v>44</v>
      </c>
      <c r="T13" s="67" t="s">
        <v>44</v>
      </c>
      <c r="U13" s="69" t="str">
        <f>IF(ISERR(T13/S13*100),"N/A",T13/S13*100)</f>
        <v>N/A</v>
      </c>
    </row>
    <row r="14" spans="1:34" ht="75" customHeight="1" thickTop="1" thickBot="1">
      <c r="A14" s="60"/>
      <c r="B14" s="61" t="s">
        <v>63</v>
      </c>
      <c r="C14" s="62" t="s">
        <v>449</v>
      </c>
      <c r="D14" s="62"/>
      <c r="E14" s="62"/>
      <c r="F14" s="62"/>
      <c r="G14" s="62"/>
      <c r="H14" s="62"/>
      <c r="I14" s="62" t="s">
        <v>450</v>
      </c>
      <c r="J14" s="62"/>
      <c r="K14" s="62"/>
      <c r="L14" s="62" t="s">
        <v>451</v>
      </c>
      <c r="M14" s="62"/>
      <c r="N14" s="62"/>
      <c r="O14" s="62"/>
      <c r="P14" s="63" t="s">
        <v>452</v>
      </c>
      <c r="Q14" s="63" t="s">
        <v>203</v>
      </c>
      <c r="R14" s="63">
        <v>100</v>
      </c>
      <c r="S14" s="63" t="s">
        <v>44</v>
      </c>
      <c r="T14" s="63">
        <v>12</v>
      </c>
      <c r="U14" s="64" t="str">
        <f>IF(ISERR(T14/S14*100),"N/A",T14/S14*100)</f>
        <v>N/A</v>
      </c>
    </row>
    <row r="15" spans="1:34" ht="75" customHeight="1" thickTop="1">
      <c r="A15" s="60"/>
      <c r="B15" s="61" t="s">
        <v>79</v>
      </c>
      <c r="C15" s="62" t="s">
        <v>453</v>
      </c>
      <c r="D15" s="62"/>
      <c r="E15" s="62"/>
      <c r="F15" s="62"/>
      <c r="G15" s="62"/>
      <c r="H15" s="62"/>
      <c r="I15" s="62" t="s">
        <v>454</v>
      </c>
      <c r="J15" s="62"/>
      <c r="K15" s="62"/>
      <c r="L15" s="62" t="s">
        <v>455</v>
      </c>
      <c r="M15" s="62"/>
      <c r="N15" s="62"/>
      <c r="O15" s="62"/>
      <c r="P15" s="63" t="s">
        <v>456</v>
      </c>
      <c r="Q15" s="63" t="s">
        <v>83</v>
      </c>
      <c r="R15" s="63">
        <v>100</v>
      </c>
      <c r="S15" s="63">
        <v>8</v>
      </c>
      <c r="T15" s="63">
        <v>12</v>
      </c>
      <c r="U15" s="64">
        <f>IF(ISERR((S15-T15)*100/S15+100),"N/A",(S15-T15)*100/S15+100)</f>
        <v>50</v>
      </c>
    </row>
    <row r="16" spans="1:34" ht="75" customHeight="1" thickBot="1">
      <c r="A16" s="60"/>
      <c r="B16" s="65" t="s">
        <v>45</v>
      </c>
      <c r="C16" s="66" t="s">
        <v>45</v>
      </c>
      <c r="D16" s="66"/>
      <c r="E16" s="66"/>
      <c r="F16" s="66"/>
      <c r="G16" s="66"/>
      <c r="H16" s="66"/>
      <c r="I16" s="66" t="s">
        <v>457</v>
      </c>
      <c r="J16" s="66"/>
      <c r="K16" s="66"/>
      <c r="L16" s="66" t="s">
        <v>458</v>
      </c>
      <c r="M16" s="66"/>
      <c r="N16" s="66"/>
      <c r="O16" s="66"/>
      <c r="P16" s="67" t="s">
        <v>60</v>
      </c>
      <c r="Q16" s="67" t="s">
        <v>203</v>
      </c>
      <c r="R16" s="67">
        <v>100</v>
      </c>
      <c r="S16" s="67">
        <v>45.71</v>
      </c>
      <c r="T16" s="67">
        <v>14.29</v>
      </c>
      <c r="U16" s="69">
        <f>IF(ISERR(T16/S16*100),"N/A",T16/S16*100)</f>
        <v>31.262305841172605</v>
      </c>
    </row>
    <row r="17" spans="2:22" ht="22.5" customHeight="1" thickTop="1" thickBot="1">
      <c r="B17" s="13" t="s">
        <v>90</v>
      </c>
      <c r="C17" s="14"/>
      <c r="D17" s="14"/>
      <c r="E17" s="14"/>
      <c r="F17" s="14"/>
      <c r="G17" s="14"/>
      <c r="H17" s="15"/>
      <c r="I17" s="15"/>
      <c r="J17" s="15"/>
      <c r="K17" s="15"/>
      <c r="L17" s="15"/>
      <c r="M17" s="15"/>
      <c r="N17" s="15"/>
      <c r="O17" s="15"/>
      <c r="P17" s="15"/>
      <c r="Q17" s="15"/>
      <c r="R17" s="15"/>
      <c r="S17" s="15"/>
      <c r="T17" s="15"/>
      <c r="U17" s="16"/>
      <c r="V17" s="70"/>
    </row>
    <row r="18" spans="2:22" ht="26.25" customHeight="1" thickTop="1">
      <c r="B18" s="71"/>
      <c r="C18" s="72"/>
      <c r="D18" s="72"/>
      <c r="E18" s="72"/>
      <c r="F18" s="72"/>
      <c r="G18" s="72"/>
      <c r="H18" s="73"/>
      <c r="I18" s="73"/>
      <c r="J18" s="73"/>
      <c r="K18" s="73"/>
      <c r="L18" s="73"/>
      <c r="M18" s="73"/>
      <c r="N18" s="73"/>
      <c r="O18" s="73"/>
      <c r="P18" s="74"/>
      <c r="Q18" s="75"/>
      <c r="R18" s="76" t="s">
        <v>91</v>
      </c>
      <c r="S18" s="44" t="s">
        <v>92</v>
      </c>
      <c r="T18" s="76" t="s">
        <v>93</v>
      </c>
      <c r="U18" s="44" t="s">
        <v>94</v>
      </c>
    </row>
    <row r="19" spans="2:22" ht="26.25" customHeight="1" thickBot="1">
      <c r="B19" s="77"/>
      <c r="C19" s="78"/>
      <c r="D19" s="78"/>
      <c r="E19" s="78"/>
      <c r="F19" s="78"/>
      <c r="G19" s="78"/>
      <c r="H19" s="79"/>
      <c r="I19" s="79"/>
      <c r="J19" s="79"/>
      <c r="K19" s="79"/>
      <c r="L19" s="79"/>
      <c r="M19" s="79"/>
      <c r="N19" s="79"/>
      <c r="O19" s="79"/>
      <c r="P19" s="80"/>
      <c r="Q19" s="81"/>
      <c r="R19" s="82" t="s">
        <v>95</v>
      </c>
      <c r="S19" s="81" t="s">
        <v>95</v>
      </c>
      <c r="T19" s="81" t="s">
        <v>95</v>
      </c>
      <c r="U19" s="81" t="s">
        <v>96</v>
      </c>
    </row>
    <row r="20" spans="2:22" ht="13.5" customHeight="1" thickBot="1">
      <c r="B20" s="83" t="s">
        <v>97</v>
      </c>
      <c r="C20" s="84"/>
      <c r="D20" s="84"/>
      <c r="E20" s="85"/>
      <c r="F20" s="85"/>
      <c r="G20" s="85"/>
      <c r="H20" s="86"/>
      <c r="I20" s="86"/>
      <c r="J20" s="86"/>
      <c r="K20" s="86"/>
      <c r="L20" s="86"/>
      <c r="M20" s="86"/>
      <c r="N20" s="86"/>
      <c r="O20" s="86"/>
      <c r="P20" s="87"/>
      <c r="Q20" s="87"/>
      <c r="R20" s="88" t="str">
        <f t="shared" ref="R20:T21" si="0">"N/D"</f>
        <v>N/D</v>
      </c>
      <c r="S20" s="88" t="str">
        <f t="shared" si="0"/>
        <v>N/D</v>
      </c>
      <c r="T20" s="88" t="str">
        <f t="shared" si="0"/>
        <v>N/D</v>
      </c>
      <c r="U20" s="89" t="str">
        <f>+IF(ISERR(T20/S20*100),"N/A",T20/S20*100)</f>
        <v>N/A</v>
      </c>
    </row>
    <row r="21" spans="2:22" ht="13.5" customHeight="1" thickBot="1">
      <c r="B21" s="90" t="s">
        <v>98</v>
      </c>
      <c r="C21" s="91"/>
      <c r="D21" s="91"/>
      <c r="E21" s="92"/>
      <c r="F21" s="92"/>
      <c r="G21" s="92"/>
      <c r="H21" s="93"/>
      <c r="I21" s="93"/>
      <c r="J21" s="93"/>
      <c r="K21" s="93"/>
      <c r="L21" s="93"/>
      <c r="M21" s="93"/>
      <c r="N21" s="93"/>
      <c r="O21" s="93"/>
      <c r="P21" s="94"/>
      <c r="Q21" s="94"/>
      <c r="R21" s="88" t="str">
        <f t="shared" si="0"/>
        <v>N/D</v>
      </c>
      <c r="S21" s="88" t="str">
        <f t="shared" si="0"/>
        <v>N/D</v>
      </c>
      <c r="T21" s="88" t="str">
        <f t="shared" si="0"/>
        <v>N/D</v>
      </c>
      <c r="U21" s="89" t="str">
        <f>+IF(ISERR(T21/S21*100),"N/A",T21/S21*100)</f>
        <v>N/A</v>
      </c>
    </row>
    <row r="22" spans="2:22" ht="14.85" customHeight="1" thickTop="1" thickBot="1">
      <c r="B22" s="13" t="s">
        <v>99</v>
      </c>
      <c r="C22" s="14"/>
      <c r="D22" s="14"/>
      <c r="E22" s="14"/>
      <c r="F22" s="14"/>
      <c r="G22" s="14"/>
      <c r="H22" s="15"/>
      <c r="I22" s="15"/>
      <c r="J22" s="15"/>
      <c r="K22" s="15"/>
      <c r="L22" s="15"/>
      <c r="M22" s="15"/>
      <c r="N22" s="15"/>
      <c r="O22" s="15"/>
      <c r="P22" s="15"/>
      <c r="Q22" s="15"/>
      <c r="R22" s="15"/>
      <c r="S22" s="15"/>
      <c r="T22" s="15"/>
      <c r="U22" s="16"/>
    </row>
    <row r="23" spans="2:22" ht="44.25" customHeight="1" thickTop="1">
      <c r="B23" s="95" t="s">
        <v>100</v>
      </c>
      <c r="C23" s="97"/>
      <c r="D23" s="97"/>
      <c r="E23" s="97"/>
      <c r="F23" s="97"/>
      <c r="G23" s="97"/>
      <c r="H23" s="97"/>
      <c r="I23" s="97"/>
      <c r="J23" s="97"/>
      <c r="K23" s="97"/>
      <c r="L23" s="97"/>
      <c r="M23" s="97"/>
      <c r="N23" s="97"/>
      <c r="O23" s="97"/>
      <c r="P23" s="97"/>
      <c r="Q23" s="97"/>
      <c r="R23" s="97"/>
      <c r="S23" s="97"/>
      <c r="T23" s="97"/>
      <c r="U23" s="96"/>
    </row>
    <row r="24" spans="2:22" ht="34.5" customHeight="1">
      <c r="B24" s="98" t="s">
        <v>459</v>
      </c>
      <c r="C24" s="100"/>
      <c r="D24" s="100"/>
      <c r="E24" s="100"/>
      <c r="F24" s="100"/>
      <c r="G24" s="100"/>
      <c r="H24" s="100"/>
      <c r="I24" s="100"/>
      <c r="J24" s="100"/>
      <c r="K24" s="100"/>
      <c r="L24" s="100"/>
      <c r="M24" s="100"/>
      <c r="N24" s="100"/>
      <c r="O24" s="100"/>
      <c r="P24" s="100"/>
      <c r="Q24" s="100"/>
      <c r="R24" s="100"/>
      <c r="S24" s="100"/>
      <c r="T24" s="100"/>
      <c r="U24" s="99"/>
    </row>
    <row r="25" spans="2:22" ht="34.5" customHeight="1">
      <c r="B25" s="98" t="s">
        <v>460</v>
      </c>
      <c r="C25" s="100"/>
      <c r="D25" s="100"/>
      <c r="E25" s="100"/>
      <c r="F25" s="100"/>
      <c r="G25" s="100"/>
      <c r="H25" s="100"/>
      <c r="I25" s="100"/>
      <c r="J25" s="100"/>
      <c r="K25" s="100"/>
      <c r="L25" s="100"/>
      <c r="M25" s="100"/>
      <c r="N25" s="100"/>
      <c r="O25" s="100"/>
      <c r="P25" s="100"/>
      <c r="Q25" s="100"/>
      <c r="R25" s="100"/>
      <c r="S25" s="100"/>
      <c r="T25" s="100"/>
      <c r="U25" s="99"/>
    </row>
    <row r="26" spans="2:22" ht="34.5" customHeight="1">
      <c r="B26" s="98" t="s">
        <v>461</v>
      </c>
      <c r="C26" s="100"/>
      <c r="D26" s="100"/>
      <c r="E26" s="100"/>
      <c r="F26" s="100"/>
      <c r="G26" s="100"/>
      <c r="H26" s="100"/>
      <c r="I26" s="100"/>
      <c r="J26" s="100"/>
      <c r="K26" s="100"/>
      <c r="L26" s="100"/>
      <c r="M26" s="100"/>
      <c r="N26" s="100"/>
      <c r="O26" s="100"/>
      <c r="P26" s="100"/>
      <c r="Q26" s="100"/>
      <c r="R26" s="100"/>
      <c r="S26" s="100"/>
      <c r="T26" s="100"/>
      <c r="U26" s="99"/>
    </row>
    <row r="27" spans="2:22" ht="20.45" customHeight="1">
      <c r="B27" s="98" t="s">
        <v>462</v>
      </c>
      <c r="C27" s="100"/>
      <c r="D27" s="100"/>
      <c r="E27" s="100"/>
      <c r="F27" s="100"/>
      <c r="G27" s="100"/>
      <c r="H27" s="100"/>
      <c r="I27" s="100"/>
      <c r="J27" s="100"/>
      <c r="K27" s="100"/>
      <c r="L27" s="100"/>
      <c r="M27" s="100"/>
      <c r="N27" s="100"/>
      <c r="O27" s="100"/>
      <c r="P27" s="100"/>
      <c r="Q27" s="100"/>
      <c r="R27" s="100"/>
      <c r="S27" s="100"/>
      <c r="T27" s="100"/>
      <c r="U27" s="99"/>
    </row>
    <row r="28" spans="2:22" ht="22.35" customHeight="1">
      <c r="B28" s="98" t="s">
        <v>463</v>
      </c>
      <c r="C28" s="100"/>
      <c r="D28" s="100"/>
      <c r="E28" s="100"/>
      <c r="F28" s="100"/>
      <c r="G28" s="100"/>
      <c r="H28" s="100"/>
      <c r="I28" s="100"/>
      <c r="J28" s="100"/>
      <c r="K28" s="100"/>
      <c r="L28" s="100"/>
      <c r="M28" s="100"/>
      <c r="N28" s="100"/>
      <c r="O28" s="100"/>
      <c r="P28" s="100"/>
      <c r="Q28" s="100"/>
      <c r="R28" s="100"/>
      <c r="S28" s="100"/>
      <c r="T28" s="100"/>
      <c r="U28" s="99"/>
    </row>
    <row r="29" spans="2:22" ht="34.5" customHeight="1" thickBot="1">
      <c r="B29" s="101" t="s">
        <v>464</v>
      </c>
      <c r="C29" s="103"/>
      <c r="D29" s="103"/>
      <c r="E29" s="103"/>
      <c r="F29" s="103"/>
      <c r="G29" s="103"/>
      <c r="H29" s="103"/>
      <c r="I29" s="103"/>
      <c r="J29" s="103"/>
      <c r="K29" s="103"/>
      <c r="L29" s="103"/>
      <c r="M29" s="103"/>
      <c r="N29" s="103"/>
      <c r="O29" s="103"/>
      <c r="P29" s="103"/>
      <c r="Q29" s="103"/>
      <c r="R29" s="103"/>
      <c r="S29" s="103"/>
      <c r="T29" s="103"/>
      <c r="U29" s="102"/>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2020-10-27T19:10:05Z</dcterms:modified>
</cp:coreProperties>
</file>