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J9" i="1" s="1"/>
  <c r="J19" i="1" s="1"/>
  <c r="I17" i="1"/>
  <c r="H17" i="1"/>
  <c r="K17" i="1" s="1"/>
  <c r="F17" i="1"/>
  <c r="K16" i="1"/>
  <c r="G16" i="1"/>
  <c r="K15" i="1"/>
  <c r="G15" i="1"/>
  <c r="K14" i="1"/>
  <c r="G14" i="1"/>
  <c r="J13" i="1"/>
  <c r="I13" i="1"/>
  <c r="H13" i="1"/>
  <c r="F13" i="1"/>
  <c r="G13" i="1" s="1"/>
  <c r="K12" i="1"/>
  <c r="G12" i="1"/>
  <c r="K11" i="1"/>
  <c r="G11" i="1"/>
  <c r="J10" i="1"/>
  <c r="I10" i="1"/>
  <c r="H10" i="1"/>
  <c r="F10" i="1"/>
  <c r="G10" i="1" s="1"/>
  <c r="I9" i="1"/>
  <c r="I19" i="1" s="1"/>
  <c r="F9" i="1"/>
  <c r="B5" i="1"/>
  <c r="B4" i="1"/>
  <c r="H9" i="1" l="1"/>
  <c r="K9" i="1" s="1"/>
  <c r="K10" i="1"/>
  <c r="K13" i="1"/>
  <c r="G17" i="1"/>
  <c r="G9" i="1"/>
  <c r="F19" i="1"/>
  <c r="H19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<sst xmlns="http://schemas.openxmlformats.org/spreadsheetml/2006/main" count="28" uniqueCount="28">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</sst>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3" fontId="3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tabSelected="1" zoomScaleNormal="100" zoomScaleSheetLayoutView="100" workbookViewId="0">
      <selection activeCell="G26" sqref="G26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31 de diciembre de 2018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679284281924</v>
      </c>
      <c r="G9" s="22">
        <f>H9-F9</f>
        <v>2970948862</v>
      </c>
      <c r="H9" s="22">
        <f>H10+H13+H17</f>
        <v>682255230786</v>
      </c>
      <c r="I9" s="22">
        <f>I10+I13+I17</f>
        <v>687092310346</v>
      </c>
      <c r="J9" s="22">
        <f>J10+J13+J17</f>
        <v>682140426978</v>
      </c>
      <c r="K9" s="22">
        <f>H9-I9</f>
        <v>-4837079560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239395601190</v>
      </c>
      <c r="G10" s="22">
        <f t="shared" ref="G10:G19" si="0">H10-F10</f>
        <v>6609787778</v>
      </c>
      <c r="H10" s="22">
        <f>H11+H12</f>
        <v>246005388968</v>
      </c>
      <c r="I10" s="22">
        <f>I11+I12</f>
        <v>244301654934</v>
      </c>
      <c r="J10" s="22">
        <f>J11+J12</f>
        <v>245785955498</v>
      </c>
      <c r="K10" s="22">
        <f t="shared" ref="K10:K19" si="1">H10-I10</f>
        <v>1703734034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230910965178</v>
      </c>
      <c r="G11" s="24">
        <f t="shared" si="0"/>
        <v>5965480091</v>
      </c>
      <c r="H11" s="24">
        <v>236876445269</v>
      </c>
      <c r="I11" s="24">
        <v>236162924380</v>
      </c>
      <c r="J11" s="24">
        <v>236873763446</v>
      </c>
      <c r="K11" s="24">
        <f t="shared" si="1"/>
        <v>713520889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8484636012</v>
      </c>
      <c r="G12" s="24">
        <f t="shared" si="0"/>
        <v>644307687</v>
      </c>
      <c r="H12" s="24">
        <v>9128943699</v>
      </c>
      <c r="I12" s="24">
        <v>8138730554</v>
      </c>
      <c r="J12" s="24">
        <v>8912192052</v>
      </c>
      <c r="K12" s="24">
        <f t="shared" si="1"/>
        <v>990213145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54068676064</v>
      </c>
      <c r="G13" s="22">
        <f t="shared" si="0"/>
        <v>-12854839233</v>
      </c>
      <c r="H13" s="22">
        <f>H14+H15+H16</f>
        <v>41213836831</v>
      </c>
      <c r="I13" s="22">
        <f>I14+I15+I16</f>
        <v>50556935713</v>
      </c>
      <c r="J13" s="22">
        <f>J14+J15+J16</f>
        <v>41894488026</v>
      </c>
      <c r="K13" s="22">
        <f t="shared" si="1"/>
        <v>-9343098882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62270143546</v>
      </c>
      <c r="G14" s="24">
        <f t="shared" si="0"/>
        <v>-12815298705</v>
      </c>
      <c r="H14" s="24">
        <v>49454844841</v>
      </c>
      <c r="I14" s="24">
        <v>50234977662</v>
      </c>
      <c r="J14" s="24">
        <v>49457526664</v>
      </c>
      <c r="K14" s="24">
        <f t="shared" si="1"/>
        <v>-780132821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361490052</v>
      </c>
      <c r="G15" s="24">
        <f t="shared" si="0"/>
        <v>-39540528</v>
      </c>
      <c r="H15" s="24">
        <v>321949524</v>
      </c>
      <c r="I15" s="24">
        <v>321958051</v>
      </c>
      <c r="J15" s="24">
        <v>321949524</v>
      </c>
      <c r="K15" s="24">
        <f t="shared" si="1"/>
        <v>-8527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-8562957534</v>
      </c>
      <c r="G16" s="24">
        <f t="shared" si="0"/>
        <v>0</v>
      </c>
      <c r="H16" s="24">
        <v>-8562957534</v>
      </c>
      <c r="I16" s="24">
        <v>0</v>
      </c>
      <c r="J16" s="24">
        <v>-7884988162</v>
      </c>
      <c r="K16" s="24">
        <f t="shared" si="1"/>
        <v>-8562957534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385820004670</v>
      </c>
      <c r="G17" s="22">
        <f t="shared" si="0"/>
        <v>9216000317</v>
      </c>
      <c r="H17" s="22">
        <f>H18</f>
        <v>395036004987</v>
      </c>
      <c r="I17" s="22">
        <f>I18</f>
        <v>392233719699</v>
      </c>
      <c r="J17" s="22">
        <f>J18</f>
        <v>394459983454</v>
      </c>
      <c r="K17" s="22">
        <f t="shared" si="1"/>
        <v>2802285288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385820004670</v>
      </c>
      <c r="G18" s="24">
        <f t="shared" si="0"/>
        <v>9216000317</v>
      </c>
      <c r="H18" s="24">
        <v>395036004987</v>
      </c>
      <c r="I18" s="24">
        <v>392233719699</v>
      </c>
      <c r="J18" s="24">
        <v>394459983454</v>
      </c>
      <c r="K18" s="24">
        <f t="shared" si="1"/>
        <v>2802285288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679284281924</v>
      </c>
      <c r="G19" s="29">
        <f t="shared" si="0"/>
        <v>2970948862</v>
      </c>
      <c r="H19" s="29">
        <f>H9</f>
        <v>682255230786</v>
      </c>
      <c r="I19" s="29">
        <f>I9</f>
        <v>687092310346</v>
      </c>
      <c r="J19" s="29">
        <f>J9</f>
        <v>682140426978</v>
      </c>
      <c r="K19" s="29">
        <f t="shared" si="1"/>
        <v>-4837079560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32"/>
      <c r="G23" s="32"/>
      <c r="H23" s="32"/>
      <c r="I23" s="32"/>
      <c r="J23" s="32"/>
      <c r="K23" s="32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2019-12-03T00:31:53Z</dcterms:created>
  <dcterms:modified xsi:type="dcterms:W3CDTF">2019-12-03T00:32:09Z</dcterms:modified>
</cp:coreProperties>
</file>