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EA INF PROGRAMÁTICA\SIPOT_INAI\Formatos para publicar IMSS\XXIb_y_XXXI_Trimestrales\2022\1er Trimestre 2022\Presupuestal\"/>
    </mc:Choice>
  </mc:AlternateContent>
  <xr:revisionPtr revIDLastSave="0" documentId="13_ncr:1_{073AC01B-E9E0-4040-B0EE-E32F53378B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OBJGASTO" sheetId="1" r:id="rId1"/>
  </sheets>
  <definedNames>
    <definedName name="_xlnm.Print_Area" localSheetId="0">EAEP_OBJGASTO!$B$2:$J$64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J45" i="1"/>
  <c r="J36" i="1"/>
  <c r="I35" i="1"/>
  <c r="H35" i="1"/>
  <c r="G35" i="1"/>
  <c r="F36" i="1"/>
  <c r="E35" i="1"/>
  <c r="J48" i="1" l="1"/>
  <c r="F48" i="1"/>
  <c r="I47" i="1"/>
  <c r="H47" i="1"/>
  <c r="G47" i="1"/>
  <c r="E47" i="1"/>
  <c r="J46" i="1"/>
  <c r="F46" i="1"/>
  <c r="J44" i="1"/>
  <c r="F44" i="1"/>
  <c r="J43" i="1"/>
  <c r="F43" i="1"/>
  <c r="J42" i="1"/>
  <c r="F42" i="1"/>
  <c r="I41" i="1"/>
  <c r="H41" i="1"/>
  <c r="G41" i="1"/>
  <c r="E41" i="1"/>
  <c r="J40" i="1"/>
  <c r="F40" i="1"/>
  <c r="J39" i="1"/>
  <c r="F39" i="1"/>
  <c r="J38" i="1"/>
  <c r="F38" i="1"/>
  <c r="J37" i="1"/>
  <c r="F37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I25" i="1"/>
  <c r="H25" i="1"/>
  <c r="G25" i="1"/>
  <c r="E25" i="1"/>
  <c r="J24" i="1"/>
  <c r="F24" i="1"/>
  <c r="J23" i="1"/>
  <c r="F23" i="1"/>
  <c r="J22" i="1"/>
  <c r="F22" i="1"/>
  <c r="J21" i="1"/>
  <c r="F21" i="1"/>
  <c r="J20" i="1"/>
  <c r="F20" i="1"/>
  <c r="J19" i="1"/>
  <c r="J18" i="1"/>
  <c r="F18" i="1"/>
  <c r="J17" i="1"/>
  <c r="F17" i="1"/>
  <c r="I16" i="1"/>
  <c r="H16" i="1"/>
  <c r="G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E9" i="1"/>
  <c r="F9" i="1" l="1"/>
  <c r="J9" i="1"/>
  <c r="F16" i="1"/>
  <c r="E49" i="1"/>
  <c r="H49" i="1"/>
  <c r="J16" i="1"/>
  <c r="J25" i="1"/>
  <c r="J35" i="1"/>
  <c r="J41" i="1"/>
  <c r="J47" i="1"/>
  <c r="I49" i="1"/>
  <c r="G49" i="1"/>
  <c r="F25" i="1"/>
  <c r="F35" i="1"/>
  <c r="F41" i="1"/>
  <c r="F47" i="1"/>
  <c r="J49" i="1" l="1"/>
  <c r="F49" i="1"/>
</calcChain>
</file>

<file path=xl/sharedStrings.xml><?xml version="1.0" encoding="utf-8"?>
<sst xmlns="http://schemas.openxmlformats.org/spreadsheetml/2006/main" count="62" uniqueCount="62">
  <si>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</si>
  <si>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</si>
  <si>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</si>
  <si>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</si>
  <si>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</si>
  <si>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</si>
  <si>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</si>
  <si>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</si>
  <si>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</si>
  <si>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</si>
  <si>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</si>
  <si>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</si>
  <si>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</si>
  <si>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</si>
  <si>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</si>
  <si>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</si>
  <si>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</si>
  <si>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</si>
  <si>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</si>
  <si>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</si>
  <si>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</si>
  <si>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</si>
  <si>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</si>
  <si>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</si>
  <si>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</si>
  <si>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</si>
  <si>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</si>
  <si>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</si>
  <si>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</si>
  <si>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</si>
  <si>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</si>
  <si>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</si>
  <si>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</si>
  <si>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</si>
  <si>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</si>
  <si>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</si>
  <si>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</si>
  <si>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</si>
  <si>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</si>
  <si>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</si>
  <si>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</si>
  <si>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</si>
  <si>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</si>
  <si>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</si>
  <si>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</si>
  <si>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</si>
  <si>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</si>
  <si>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</si>
  <si>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</si>
  <si>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</si>
  <si>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</si>
  <si>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</si>
  <si>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</si>
  <si>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</si>
  <si>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</si>
  <si>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</si>
  <si>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</si>
  <si>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</si>
  <si>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</si>
  <si>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</si>
  <si>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Vehículos y equipo de transporte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</si>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</sst>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 tint="-0.34998626667073579"/>
      <name val="Montserrat"/>
    </font>
    <font>
      <sz val="10"/>
      <color theme="0" tint="-0.34998626667073579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6" fillId="0" borderId="0" xfId="1" applyFont="1"/>
    <xf numFmtId="0" fontId="7" fillId="3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8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0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GridLines="0" tabSelected="1" view="pageBreakPreview" zoomScale="85" zoomScaleNormal="85" zoomScaleSheetLayoutView="85" workbookViewId="0">
      <selection activeCell="E49" sqref="E49"/>
    </sheetView>
  </sheetViews>
  <sheetFormatPr baseColWidth="10" defaultColWidth="9.140625" defaultRowHeight="15"/>
  <cols>
    <col min="1" max="1" width="8" style="17" customWidth="1"/>
    <col min="2" max="3" width="2.5703125" style="2" customWidth="1"/>
    <col min="4" max="4" width="70" style="2" customWidth="1"/>
    <col min="5" max="7" width="16.42578125" style="2" customWidth="1"/>
    <col min="8" max="8" width="18.140625" style="2" customWidth="1"/>
    <col min="9" max="9" width="17.5703125" style="2" customWidth="1"/>
    <col min="10" max="10" width="16.42578125" style="2" customWidth="1"/>
    <col min="11" max="11" width="4.140625" style="2" customWidth="1"/>
    <col min="12" max="16384" width="9.140625" style="2"/>
  </cols>
  <sheetData>
    <row r="1" spans="1:11" ht="35.1" customHeight="1" thickBot="1">
      <c r="A1" s="16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6"/>
      <c r="B2" s="21" t="s">
        <v>0</v>
      </c>
      <c r="C2" s="22"/>
      <c r="D2" s="22"/>
      <c r="E2" s="22"/>
      <c r="F2" s="22"/>
      <c r="G2" s="22"/>
      <c r="H2" s="22"/>
      <c r="I2" s="22"/>
      <c r="J2" s="23"/>
      <c r="K2" s="1"/>
    </row>
    <row r="3" spans="1:11">
      <c r="A3" s="16"/>
      <c r="B3" s="24" t="s">
        <v>1</v>
      </c>
      <c r="C3" s="25"/>
      <c r="D3" s="25"/>
      <c r="E3" s="25"/>
      <c r="F3" s="25"/>
      <c r="G3" s="25"/>
      <c r="H3" s="25"/>
      <c r="I3" s="25"/>
      <c r="J3" s="26"/>
      <c r="K3" s="1"/>
    </row>
    <row r="4" spans="1:11">
      <c r="A4" s="16"/>
      <c r="B4" s="24" t="s">
        <v>61</v>
      </c>
      <c r="C4" s="25"/>
      <c r="D4" s="25"/>
      <c r="E4" s="25"/>
      <c r="F4" s="25"/>
      <c r="G4" s="25"/>
      <c r="H4" s="25"/>
      <c r="I4" s="25"/>
      <c r="J4" s="26"/>
      <c r="K4" s="1"/>
    </row>
    <row r="5" spans="1:11" ht="15.75" thickBot="1">
      <c r="A5" s="16"/>
      <c r="B5" s="27" t="s">
        <v>58</v>
      </c>
      <c r="C5" s="28"/>
      <c r="D5" s="28"/>
      <c r="E5" s="28"/>
      <c r="F5" s="28"/>
      <c r="G5" s="28"/>
      <c r="H5" s="28"/>
      <c r="I5" s="28"/>
      <c r="J5" s="29"/>
      <c r="K5" s="1"/>
    </row>
    <row r="6" spans="1:11" ht="12" customHeight="1" thickBot="1">
      <c r="A6" s="16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>
      <c r="A7" s="16"/>
      <c r="B7" s="30" t="s">
        <v>2</v>
      </c>
      <c r="C7" s="30"/>
      <c r="D7" s="30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>
      <c r="A8" s="16"/>
      <c r="B8" s="5"/>
      <c r="C8" s="6"/>
      <c r="D8" s="7"/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1"/>
    </row>
    <row r="9" spans="1:11" ht="17.100000000000001" customHeight="1">
      <c r="B9" s="9"/>
      <c r="C9" s="19" t="s">
        <v>15</v>
      </c>
      <c r="D9" s="20"/>
      <c r="E9" s="10">
        <f>SUM(E10:E15)</f>
        <v>49893549203</v>
      </c>
      <c r="F9" s="10">
        <f>G9-E9</f>
        <v>6918493413</v>
      </c>
      <c r="G9" s="10">
        <f>SUM(G10:G15)</f>
        <v>56812042616</v>
      </c>
      <c r="H9" s="10">
        <f>SUM(H10:H15)</f>
        <v>64625477791.130119</v>
      </c>
      <c r="I9" s="10">
        <f>SUM(I10:I15)</f>
        <v>58871801256.820091</v>
      </c>
      <c r="J9" s="10">
        <f>G9-H9</f>
        <v>-7813435175.1301193</v>
      </c>
      <c r="K9" s="1"/>
    </row>
    <row r="10" spans="1:11" ht="17.100000000000001" customHeight="1">
      <c r="A10" s="18">
        <v>1100</v>
      </c>
      <c r="B10" s="9"/>
      <c r="C10" s="1"/>
      <c r="D10" s="11" t="s">
        <v>16</v>
      </c>
      <c r="E10" s="12">
        <v>9290866681</v>
      </c>
      <c r="F10" s="12">
        <f t="shared" ref="F10:F49" si="0">G10-E10</f>
        <v>236618245</v>
      </c>
      <c r="G10" s="12">
        <v>9527484926</v>
      </c>
      <c r="H10" s="12">
        <v>8920812305.7700195</v>
      </c>
      <c r="I10" s="12">
        <v>9210591993.4500027</v>
      </c>
      <c r="J10" s="12">
        <f t="shared" ref="J10:J49" si="1">G10-H10</f>
        <v>606672620.22998047</v>
      </c>
      <c r="K10" s="1"/>
    </row>
    <row r="11" spans="1:11" ht="17.100000000000001" customHeight="1">
      <c r="A11" s="18">
        <v>1200</v>
      </c>
      <c r="B11" s="9"/>
      <c r="C11" s="1"/>
      <c r="D11" s="11" t="s">
        <v>17</v>
      </c>
      <c r="E11" s="12">
        <v>421603092</v>
      </c>
      <c r="F11" s="12">
        <f t="shared" si="0"/>
        <v>1667484956</v>
      </c>
      <c r="G11" s="12">
        <v>2089088048</v>
      </c>
      <c r="H11" s="12">
        <v>1874567722.3600008</v>
      </c>
      <c r="I11" s="12">
        <v>1881973425.51</v>
      </c>
      <c r="J11" s="12">
        <f t="shared" si="1"/>
        <v>214520325.63999915</v>
      </c>
      <c r="K11" s="1"/>
    </row>
    <row r="12" spans="1:11" ht="17.100000000000001" customHeight="1">
      <c r="A12" s="18">
        <v>1300</v>
      </c>
      <c r="B12" s="9"/>
      <c r="C12" s="1"/>
      <c r="D12" s="11" t="s">
        <v>18</v>
      </c>
      <c r="E12" s="12">
        <v>4683329633</v>
      </c>
      <c r="F12" s="12">
        <f t="shared" si="0"/>
        <v>484077243</v>
      </c>
      <c r="G12" s="12">
        <v>5167406876</v>
      </c>
      <c r="H12" s="12">
        <v>10287744652.999985</v>
      </c>
      <c r="I12" s="12">
        <v>5211086785.8999872</v>
      </c>
      <c r="J12" s="12">
        <f t="shared" si="1"/>
        <v>-5120337776.9999847</v>
      </c>
      <c r="K12" s="1"/>
    </row>
    <row r="13" spans="1:11" ht="17.100000000000001" customHeight="1">
      <c r="A13" s="18">
        <v>1400</v>
      </c>
      <c r="B13" s="9"/>
      <c r="C13" s="1"/>
      <c r="D13" s="11" t="s">
        <v>19</v>
      </c>
      <c r="E13" s="12">
        <v>5995269347</v>
      </c>
      <c r="F13" s="12">
        <f t="shared" si="0"/>
        <v>264876851</v>
      </c>
      <c r="G13" s="12">
        <v>6260146198</v>
      </c>
      <c r="H13" s="12">
        <v>7957312473.1099796</v>
      </c>
      <c r="I13" s="12">
        <v>9288200791.0199966</v>
      </c>
      <c r="J13" s="12">
        <f t="shared" si="1"/>
        <v>-1697166275.1099796</v>
      </c>
      <c r="K13" s="1"/>
    </row>
    <row r="14" spans="1:11" ht="17.100000000000001" customHeight="1">
      <c r="A14" s="18">
        <v>1500</v>
      </c>
      <c r="B14" s="9"/>
      <c r="C14" s="1"/>
      <c r="D14" s="11" t="s">
        <v>20</v>
      </c>
      <c r="E14" s="12">
        <v>24120863170</v>
      </c>
      <c r="F14" s="12">
        <f t="shared" si="0"/>
        <v>4049321537</v>
      </c>
      <c r="G14" s="12">
        <v>28170184707</v>
      </c>
      <c r="H14" s="12">
        <v>30024345676.810135</v>
      </c>
      <c r="I14" s="12">
        <v>27719226500.860092</v>
      </c>
      <c r="J14" s="12">
        <f t="shared" si="1"/>
        <v>-1854160969.8101349</v>
      </c>
      <c r="K14" s="1"/>
    </row>
    <row r="15" spans="1:11" ht="17.100000000000001" customHeight="1">
      <c r="A15" s="18">
        <v>1700</v>
      </c>
      <c r="B15" s="9"/>
      <c r="C15" s="1"/>
      <c r="D15" s="11" t="s">
        <v>21</v>
      </c>
      <c r="E15" s="12">
        <v>5381617280</v>
      </c>
      <c r="F15" s="12">
        <f t="shared" si="0"/>
        <v>216114581</v>
      </c>
      <c r="G15" s="12">
        <v>5597731861</v>
      </c>
      <c r="H15" s="12">
        <v>5560694960.0800037</v>
      </c>
      <c r="I15" s="12">
        <v>5560721760.0800076</v>
      </c>
      <c r="J15" s="12">
        <f t="shared" si="1"/>
        <v>37036900.919996262</v>
      </c>
      <c r="K15" s="1"/>
    </row>
    <row r="16" spans="1:11" ht="17.100000000000001" customHeight="1">
      <c r="A16" s="18"/>
      <c r="B16" s="9"/>
      <c r="C16" s="19" t="s">
        <v>22</v>
      </c>
      <c r="D16" s="20"/>
      <c r="E16" s="10">
        <f>SUM(E17:E24)</f>
        <v>9278071214</v>
      </c>
      <c r="F16" s="10">
        <f t="shared" si="0"/>
        <v>7076959853</v>
      </c>
      <c r="G16" s="10">
        <f>SUM(G17:G24)</f>
        <v>16355031067</v>
      </c>
      <c r="H16" s="10">
        <f>SUM(H17:H24)</f>
        <v>11983575849.669981</v>
      </c>
      <c r="I16" s="10">
        <f>SUM(I17:I24)</f>
        <v>13757993654.83996</v>
      </c>
      <c r="J16" s="10">
        <f t="shared" si="1"/>
        <v>4371455217.330019</v>
      </c>
      <c r="K16" s="1"/>
    </row>
    <row r="17" spans="1:11" ht="17.100000000000001" customHeight="1">
      <c r="A17" s="18">
        <v>2100</v>
      </c>
      <c r="B17" s="9"/>
      <c r="C17" s="1"/>
      <c r="D17" s="11" t="s">
        <v>23</v>
      </c>
      <c r="E17" s="12">
        <v>169898373</v>
      </c>
      <c r="F17" s="12">
        <f t="shared" si="0"/>
        <v>221264637</v>
      </c>
      <c r="G17" s="12">
        <v>391163010</v>
      </c>
      <c r="H17" s="12">
        <v>382663277.74000019</v>
      </c>
      <c r="I17" s="12">
        <v>365885617.17000031</v>
      </c>
      <c r="J17" s="12">
        <f t="shared" si="1"/>
        <v>8499732.2599998116</v>
      </c>
      <c r="K17" s="1"/>
    </row>
    <row r="18" spans="1:11" ht="17.100000000000001" customHeight="1">
      <c r="A18" s="18">
        <v>2200</v>
      </c>
      <c r="B18" s="9"/>
      <c r="C18" s="1"/>
      <c r="D18" s="11" t="s">
        <v>24</v>
      </c>
      <c r="E18" s="12">
        <v>153516001</v>
      </c>
      <c r="F18" s="12">
        <f t="shared" si="0"/>
        <v>70958566</v>
      </c>
      <c r="G18" s="12">
        <v>224474567</v>
      </c>
      <c r="H18" s="12">
        <v>187977640.46999994</v>
      </c>
      <c r="I18" s="12">
        <v>327210709.46000046</v>
      </c>
      <c r="J18" s="12">
        <f t="shared" si="1"/>
        <v>36496926.530000061</v>
      </c>
      <c r="K18" s="1"/>
    </row>
    <row r="19" spans="1:11" ht="17.100000000000001" customHeight="1">
      <c r="A19" s="18">
        <v>2300</v>
      </c>
      <c r="B19" s="9"/>
      <c r="C19" s="1"/>
      <c r="D19" s="11" t="s">
        <v>25</v>
      </c>
      <c r="E19" s="12">
        <v>0</v>
      </c>
      <c r="F19" s="12">
        <v>0</v>
      </c>
      <c r="G19" s="12">
        <v>5000</v>
      </c>
      <c r="H19" s="12">
        <v>4999</v>
      </c>
      <c r="I19" s="12">
        <v>13547.6</v>
      </c>
      <c r="J19" s="12">
        <f t="shared" si="1"/>
        <v>1</v>
      </c>
      <c r="K19" s="1"/>
    </row>
    <row r="20" spans="1:11" ht="17.100000000000001" customHeight="1">
      <c r="A20" s="18">
        <v>2400</v>
      </c>
      <c r="B20" s="9"/>
      <c r="C20" s="1"/>
      <c r="D20" s="11" t="s">
        <v>26</v>
      </c>
      <c r="E20" s="12">
        <v>31276881</v>
      </c>
      <c r="F20" s="12">
        <f t="shared" si="0"/>
        <v>17815103</v>
      </c>
      <c r="G20" s="12">
        <v>49091984</v>
      </c>
      <c r="H20" s="12">
        <v>19104404.950000007</v>
      </c>
      <c r="I20" s="12">
        <v>68670391.990000054</v>
      </c>
      <c r="J20" s="12">
        <f t="shared" si="1"/>
        <v>29987579.049999993</v>
      </c>
      <c r="K20" s="1"/>
    </row>
    <row r="21" spans="1:11" ht="17.100000000000001" customHeight="1">
      <c r="A21" s="18">
        <v>2500</v>
      </c>
      <c r="B21" s="9"/>
      <c r="C21" s="1"/>
      <c r="D21" s="11" t="s">
        <v>27</v>
      </c>
      <c r="E21" s="12">
        <v>8448627514</v>
      </c>
      <c r="F21" s="12">
        <f t="shared" si="0"/>
        <v>6395419793</v>
      </c>
      <c r="G21" s="12">
        <v>14844047307</v>
      </c>
      <c r="H21" s="12">
        <v>10858018896.619982</v>
      </c>
      <c r="I21" s="12">
        <v>12119716737.449963</v>
      </c>
      <c r="J21" s="12">
        <f t="shared" si="1"/>
        <v>3986028410.3800182</v>
      </c>
      <c r="K21" s="1"/>
    </row>
    <row r="22" spans="1:11" ht="17.100000000000001" customHeight="1">
      <c r="A22" s="18">
        <v>2600</v>
      </c>
      <c r="B22" s="9"/>
      <c r="C22" s="1"/>
      <c r="D22" s="11" t="s">
        <v>28</v>
      </c>
      <c r="E22" s="12">
        <v>202678486</v>
      </c>
      <c r="F22" s="12">
        <f t="shared" si="0"/>
        <v>34406443</v>
      </c>
      <c r="G22" s="12">
        <v>237084929</v>
      </c>
      <c r="H22" s="12">
        <v>85346144.420000046</v>
      </c>
      <c r="I22" s="12">
        <v>79838190.639999956</v>
      </c>
      <c r="J22" s="12">
        <f t="shared" si="1"/>
        <v>151738784.57999995</v>
      </c>
      <c r="K22" s="1"/>
    </row>
    <row r="23" spans="1:11" ht="17.100000000000001" customHeight="1">
      <c r="A23" s="18">
        <v>2700</v>
      </c>
      <c r="B23" s="9"/>
      <c r="C23" s="1"/>
      <c r="D23" s="11" t="s">
        <v>29</v>
      </c>
      <c r="E23" s="12">
        <v>91353971</v>
      </c>
      <c r="F23" s="12">
        <f t="shared" si="0"/>
        <v>44530795</v>
      </c>
      <c r="G23" s="12">
        <v>135884766</v>
      </c>
      <c r="H23" s="12">
        <v>66260707.740000002</v>
      </c>
      <c r="I23" s="12">
        <v>120692677.81000011</v>
      </c>
      <c r="J23" s="12">
        <f t="shared" si="1"/>
        <v>69624058.25999999</v>
      </c>
      <c r="K23" s="1"/>
    </row>
    <row r="24" spans="1:11" ht="17.100000000000001" customHeight="1">
      <c r="A24" s="18">
        <v>2900</v>
      </c>
      <c r="B24" s="9"/>
      <c r="C24" s="1"/>
      <c r="D24" s="11" t="s">
        <v>30</v>
      </c>
      <c r="E24" s="12">
        <v>180719988</v>
      </c>
      <c r="F24" s="12">
        <f t="shared" si="0"/>
        <v>292559516</v>
      </c>
      <c r="G24" s="12">
        <v>473279504</v>
      </c>
      <c r="H24" s="12">
        <v>384199778.7299996</v>
      </c>
      <c r="I24" s="12">
        <v>675965782.71999705</v>
      </c>
      <c r="J24" s="12">
        <f t="shared" si="1"/>
        <v>89079725.270000398</v>
      </c>
      <c r="K24" s="1"/>
    </row>
    <row r="25" spans="1:11" ht="17.100000000000001" customHeight="1">
      <c r="A25" s="18"/>
      <c r="B25" s="9"/>
      <c r="C25" s="19" t="s">
        <v>31</v>
      </c>
      <c r="D25" s="20"/>
      <c r="E25" s="10">
        <f>SUM(E26:E34)</f>
        <v>7343346132</v>
      </c>
      <c r="F25" s="10">
        <f t="shared" si="0"/>
        <v>3754420717</v>
      </c>
      <c r="G25" s="10">
        <f>SUM(G26:G34)</f>
        <v>11097766849</v>
      </c>
      <c r="H25" s="10">
        <f>SUM(H26:H34)</f>
        <v>8283515230.7000008</v>
      </c>
      <c r="I25" s="10">
        <f>SUM(I26:I34)</f>
        <v>10184297895.639978</v>
      </c>
      <c r="J25" s="10">
        <f t="shared" si="1"/>
        <v>2814251618.2999992</v>
      </c>
      <c r="K25" s="1"/>
    </row>
    <row r="26" spans="1:11" ht="17.100000000000001" customHeight="1">
      <c r="A26" s="18">
        <v>3100</v>
      </c>
      <c r="B26" s="9"/>
      <c r="C26" s="1"/>
      <c r="D26" s="11" t="s">
        <v>32</v>
      </c>
      <c r="E26" s="12">
        <v>991027254</v>
      </c>
      <c r="F26" s="12">
        <f t="shared" si="0"/>
        <v>467289571</v>
      </c>
      <c r="G26" s="12">
        <v>1458316825</v>
      </c>
      <c r="H26" s="12">
        <v>839655132.58000064</v>
      </c>
      <c r="I26" s="12">
        <v>967266796.75000131</v>
      </c>
      <c r="J26" s="12">
        <f t="shared" si="1"/>
        <v>618661692.41999936</v>
      </c>
      <c r="K26" s="1"/>
    </row>
    <row r="27" spans="1:11" ht="17.100000000000001" customHeight="1">
      <c r="A27" s="18">
        <v>3200</v>
      </c>
      <c r="B27" s="9"/>
      <c r="C27" s="1"/>
      <c r="D27" s="11" t="s">
        <v>33</v>
      </c>
      <c r="E27" s="12">
        <v>469909016</v>
      </c>
      <c r="F27" s="12">
        <f t="shared" si="0"/>
        <v>53192868</v>
      </c>
      <c r="G27" s="12">
        <v>523101884</v>
      </c>
      <c r="H27" s="12">
        <v>161047927.31000003</v>
      </c>
      <c r="I27" s="12">
        <v>330421655.22999996</v>
      </c>
      <c r="J27" s="12">
        <f t="shared" si="1"/>
        <v>362053956.68999994</v>
      </c>
      <c r="K27" s="1"/>
    </row>
    <row r="28" spans="1:11" ht="17.100000000000001" customHeight="1">
      <c r="A28" s="18">
        <v>3300</v>
      </c>
      <c r="B28" s="9"/>
      <c r="C28" s="1"/>
      <c r="D28" s="11" t="s">
        <v>34</v>
      </c>
      <c r="E28" s="12">
        <v>5398326248</v>
      </c>
      <c r="F28" s="12">
        <f t="shared" si="0"/>
        <v>1950519468</v>
      </c>
      <c r="G28" s="12">
        <v>7348845716</v>
      </c>
      <c r="H28" s="12">
        <v>5780875341.1499996</v>
      </c>
      <c r="I28" s="12">
        <v>7371563867.1499805</v>
      </c>
      <c r="J28" s="12">
        <f t="shared" si="1"/>
        <v>1567970374.8500004</v>
      </c>
      <c r="K28" s="1"/>
    </row>
    <row r="29" spans="1:11" ht="17.100000000000001" customHeight="1">
      <c r="A29" s="18">
        <v>3400</v>
      </c>
      <c r="B29" s="9"/>
      <c r="C29" s="1"/>
      <c r="D29" s="11" t="s">
        <v>35</v>
      </c>
      <c r="E29" s="12">
        <v>524923211</v>
      </c>
      <c r="F29" s="12">
        <f t="shared" si="0"/>
        <v>-45282273</v>
      </c>
      <c r="G29" s="12">
        <v>479640938</v>
      </c>
      <c r="H29" s="12">
        <v>147949493.79000008</v>
      </c>
      <c r="I29" s="12">
        <v>480635961.4199999</v>
      </c>
      <c r="J29" s="12">
        <f t="shared" si="1"/>
        <v>331691444.20999992</v>
      </c>
      <c r="K29" s="1"/>
    </row>
    <row r="30" spans="1:11" ht="17.100000000000001" customHeight="1">
      <c r="A30" s="18">
        <v>3500</v>
      </c>
      <c r="B30" s="9"/>
      <c r="C30" s="1"/>
      <c r="D30" s="11" t="s">
        <v>36</v>
      </c>
      <c r="E30" s="12">
        <v>676921950</v>
      </c>
      <c r="F30" s="12">
        <f t="shared" si="0"/>
        <v>852818262</v>
      </c>
      <c r="G30" s="12">
        <v>1529740212</v>
      </c>
      <c r="H30" s="12">
        <v>509912662.97999966</v>
      </c>
      <c r="I30" s="12">
        <v>2061604620.7399974</v>
      </c>
      <c r="J30" s="12">
        <f t="shared" si="1"/>
        <v>1019827549.0200003</v>
      </c>
      <c r="K30" s="1"/>
    </row>
    <row r="31" spans="1:11" ht="17.100000000000001" customHeight="1">
      <c r="A31" s="18">
        <v>3600</v>
      </c>
      <c r="B31" s="9"/>
      <c r="C31" s="1"/>
      <c r="D31" s="11" t="s">
        <v>37</v>
      </c>
      <c r="E31" s="12">
        <v>1475096</v>
      </c>
      <c r="F31" s="12">
        <f t="shared" si="0"/>
        <v>742000</v>
      </c>
      <c r="G31" s="12">
        <v>2217096</v>
      </c>
      <c r="H31" s="12">
        <v>295581</v>
      </c>
      <c r="I31" s="12">
        <v>63897910.700000003</v>
      </c>
      <c r="J31" s="12">
        <f t="shared" si="1"/>
        <v>1921515</v>
      </c>
      <c r="K31" s="1"/>
    </row>
    <row r="32" spans="1:11" ht="17.100000000000001" customHeight="1">
      <c r="A32" s="18">
        <v>3700</v>
      </c>
      <c r="B32" s="9"/>
      <c r="C32" s="1"/>
      <c r="D32" s="11" t="s">
        <v>38</v>
      </c>
      <c r="E32" s="12">
        <v>169684156</v>
      </c>
      <c r="F32" s="12">
        <f t="shared" si="0"/>
        <v>54177918</v>
      </c>
      <c r="G32" s="12">
        <v>223862074</v>
      </c>
      <c r="H32" s="12">
        <v>136219496.48999995</v>
      </c>
      <c r="I32" s="12">
        <v>131171838.42999989</v>
      </c>
      <c r="J32" s="12">
        <f t="shared" si="1"/>
        <v>87642577.51000005</v>
      </c>
      <c r="K32" s="1"/>
    </row>
    <row r="33" spans="1:11" ht="17.100000000000001" customHeight="1">
      <c r="A33" s="18">
        <v>3800</v>
      </c>
      <c r="B33" s="9"/>
      <c r="C33" s="1"/>
      <c r="D33" s="11" t="s">
        <v>39</v>
      </c>
      <c r="E33" s="12">
        <v>4496086</v>
      </c>
      <c r="F33" s="12">
        <f t="shared" si="0"/>
        <v>29065611</v>
      </c>
      <c r="G33" s="12">
        <v>33561697</v>
      </c>
      <c r="H33" s="12">
        <v>939681.8600000001</v>
      </c>
      <c r="I33" s="12">
        <v>6333907.8299999991</v>
      </c>
      <c r="J33" s="12">
        <f t="shared" si="1"/>
        <v>32622015.140000001</v>
      </c>
      <c r="K33" s="1"/>
    </row>
    <row r="34" spans="1:11" ht="17.100000000000001" customHeight="1">
      <c r="A34" s="18">
        <v>3900</v>
      </c>
      <c r="B34" s="9"/>
      <c r="C34" s="1"/>
      <c r="D34" s="11" t="s">
        <v>40</v>
      </c>
      <c r="E34" s="12">
        <v>-893416885</v>
      </c>
      <c r="F34" s="12">
        <f t="shared" si="0"/>
        <v>391897292</v>
      </c>
      <c r="G34" s="12">
        <v>-501519593</v>
      </c>
      <c r="H34" s="12">
        <v>706619913.54000139</v>
      </c>
      <c r="I34" s="12">
        <v>-1228598662.6100018</v>
      </c>
      <c r="J34" s="12">
        <f t="shared" si="1"/>
        <v>-1208139506.5400014</v>
      </c>
      <c r="K34" s="1"/>
    </row>
    <row r="35" spans="1:11" ht="17.100000000000001" customHeight="1">
      <c r="A35" s="18"/>
      <c r="B35" s="9"/>
      <c r="C35" s="19" t="s">
        <v>41</v>
      </c>
      <c r="D35" s="20"/>
      <c r="E35" s="10">
        <f>SUM(E36:E40)</f>
        <v>143384717197</v>
      </c>
      <c r="F35" s="10">
        <f t="shared" si="0"/>
        <v>28073687</v>
      </c>
      <c r="G35" s="10">
        <f>SUM(G36:G40)</f>
        <v>143412790884</v>
      </c>
      <c r="H35" s="10">
        <f>SUM(H36:H40)</f>
        <v>147288207074.41998</v>
      </c>
      <c r="I35" s="10">
        <f>SUM(I36:I40)</f>
        <v>142973750069.82001</v>
      </c>
      <c r="J35" s="10">
        <f t="shared" si="1"/>
        <v>-3875416190.4199829</v>
      </c>
      <c r="K35" s="1"/>
    </row>
    <row r="36" spans="1:11" ht="17.100000000000001" customHeight="1">
      <c r="A36" s="18">
        <v>4300</v>
      </c>
      <c r="B36" s="9"/>
      <c r="C36" s="15"/>
      <c r="D36" s="11" t="s">
        <v>59</v>
      </c>
      <c r="E36" s="12">
        <v>3388444</v>
      </c>
      <c r="F36" s="12">
        <f t="shared" si="0"/>
        <v>0</v>
      </c>
      <c r="G36" s="12">
        <v>3388444</v>
      </c>
      <c r="H36" s="12">
        <v>2895540.21</v>
      </c>
      <c r="I36" s="12">
        <v>2895540.21</v>
      </c>
      <c r="J36" s="12">
        <f t="shared" si="1"/>
        <v>492903.79000000004</v>
      </c>
      <c r="K36" s="1"/>
    </row>
    <row r="37" spans="1:11" ht="17.100000000000001" customHeight="1">
      <c r="A37" s="18" t="s">
        <v>42</v>
      </c>
      <c r="B37" s="9"/>
      <c r="C37" s="1"/>
      <c r="D37" s="11" t="s">
        <v>43</v>
      </c>
      <c r="E37" s="12">
        <v>290085206</v>
      </c>
      <c r="F37" s="12">
        <f t="shared" si="0"/>
        <v>28073687</v>
      </c>
      <c r="G37" s="12">
        <v>318158893</v>
      </c>
      <c r="H37" s="12">
        <v>172820230.52000004</v>
      </c>
      <c r="I37" s="12">
        <v>164901022.44000006</v>
      </c>
      <c r="J37" s="12">
        <f t="shared" si="1"/>
        <v>145338662.47999996</v>
      </c>
      <c r="K37" s="1"/>
    </row>
    <row r="38" spans="1:11" ht="17.100000000000001" customHeight="1">
      <c r="A38" s="18">
        <v>4500</v>
      </c>
      <c r="B38" s="9"/>
      <c r="C38" s="1"/>
      <c r="D38" s="11" t="s">
        <v>44</v>
      </c>
      <c r="E38" s="12">
        <v>143005385238</v>
      </c>
      <c r="F38" s="12">
        <f t="shared" si="0"/>
        <v>0</v>
      </c>
      <c r="G38" s="12">
        <v>143005385238</v>
      </c>
      <c r="H38" s="12">
        <v>147112491303.68997</v>
      </c>
      <c r="I38" s="12">
        <v>142805953507.17001</v>
      </c>
      <c r="J38" s="12">
        <f t="shared" si="1"/>
        <v>-4107106065.6899719</v>
      </c>
      <c r="K38" s="1"/>
    </row>
    <row r="39" spans="1:11" ht="17.100000000000001" customHeight="1">
      <c r="A39" s="18">
        <v>4800</v>
      </c>
      <c r="B39" s="9"/>
      <c r="C39" s="1"/>
      <c r="D39" s="11" t="s">
        <v>45</v>
      </c>
      <c r="E39" s="12">
        <v>0</v>
      </c>
      <c r="F39" s="12">
        <f t="shared" si="0"/>
        <v>0</v>
      </c>
      <c r="G39" s="12">
        <v>0</v>
      </c>
      <c r="H39" s="12">
        <v>0</v>
      </c>
      <c r="I39" s="12">
        <v>0</v>
      </c>
      <c r="J39" s="12">
        <f t="shared" si="1"/>
        <v>0</v>
      </c>
      <c r="K39" s="1"/>
    </row>
    <row r="40" spans="1:11" ht="17.100000000000001" customHeight="1">
      <c r="A40" s="18" t="s">
        <v>46</v>
      </c>
      <c r="B40" s="9"/>
      <c r="C40" s="1"/>
      <c r="D40" s="11" t="s">
        <v>47</v>
      </c>
      <c r="E40" s="12">
        <v>85858309</v>
      </c>
      <c r="F40" s="12">
        <f t="shared" si="0"/>
        <v>0</v>
      </c>
      <c r="G40" s="12">
        <v>85858309</v>
      </c>
      <c r="H40" s="12">
        <v>0</v>
      </c>
      <c r="I40" s="12">
        <v>0</v>
      </c>
      <c r="J40" s="12">
        <f t="shared" si="1"/>
        <v>85858309</v>
      </c>
      <c r="K40" s="1"/>
    </row>
    <row r="41" spans="1:11" ht="17.100000000000001" customHeight="1">
      <c r="A41" s="18"/>
      <c r="B41" s="9"/>
      <c r="C41" s="19" t="s">
        <v>48</v>
      </c>
      <c r="D41" s="20"/>
      <c r="E41" s="10">
        <f>SUM(E42:E46)</f>
        <v>0</v>
      </c>
      <c r="F41" s="10">
        <f t="shared" si="0"/>
        <v>32149388</v>
      </c>
      <c r="G41" s="10">
        <f>SUM(G42:G46)</f>
        <v>32149388</v>
      </c>
      <c r="H41" s="10">
        <f>SUM(H42:H46)</f>
        <v>0</v>
      </c>
      <c r="I41" s="10">
        <f>SUM(I42:I46)</f>
        <v>27178749.759999998</v>
      </c>
      <c r="J41" s="10">
        <f t="shared" si="1"/>
        <v>32149388</v>
      </c>
      <c r="K41" s="1"/>
    </row>
    <row r="42" spans="1:11" ht="17.100000000000001" customHeight="1">
      <c r="A42" s="18">
        <v>5100</v>
      </c>
      <c r="B42" s="9"/>
      <c r="C42" s="1"/>
      <c r="D42" s="11" t="s">
        <v>49</v>
      </c>
      <c r="E42" s="12">
        <v>0</v>
      </c>
      <c r="F42" s="12">
        <f t="shared" si="0"/>
        <v>905705</v>
      </c>
      <c r="G42" s="12">
        <v>905705</v>
      </c>
      <c r="H42" s="12">
        <v>0</v>
      </c>
      <c r="I42" s="12">
        <v>905705</v>
      </c>
      <c r="J42" s="12">
        <f t="shared" si="1"/>
        <v>905705</v>
      </c>
      <c r="K42" s="1"/>
    </row>
    <row r="43" spans="1:11" ht="17.100000000000001" customHeight="1">
      <c r="A43" s="18">
        <v>5200</v>
      </c>
      <c r="B43" s="9"/>
      <c r="C43" s="1"/>
      <c r="D43" s="11" t="s">
        <v>50</v>
      </c>
      <c r="E43" s="12">
        <v>0</v>
      </c>
      <c r="F43" s="12">
        <f t="shared" si="0"/>
        <v>4524</v>
      </c>
      <c r="G43" s="12">
        <v>4524</v>
      </c>
      <c r="H43" s="12">
        <v>0</v>
      </c>
      <c r="I43" s="12">
        <v>4524</v>
      </c>
      <c r="J43" s="12">
        <f t="shared" si="1"/>
        <v>4524</v>
      </c>
      <c r="K43" s="1"/>
    </row>
    <row r="44" spans="1:11" ht="17.100000000000001" customHeight="1">
      <c r="A44" s="18">
        <v>5300</v>
      </c>
      <c r="B44" s="9"/>
      <c r="C44" s="1"/>
      <c r="D44" s="11" t="s">
        <v>51</v>
      </c>
      <c r="E44" s="12">
        <v>0</v>
      </c>
      <c r="F44" s="12">
        <f t="shared" si="0"/>
        <v>31239159</v>
      </c>
      <c r="G44" s="12">
        <v>31239159</v>
      </c>
      <c r="H44" s="12">
        <v>0</v>
      </c>
      <c r="I44" s="12">
        <v>26268520.759999998</v>
      </c>
      <c r="J44" s="12">
        <f t="shared" si="1"/>
        <v>31239159</v>
      </c>
      <c r="K44" s="1"/>
    </row>
    <row r="45" spans="1:11" ht="17.100000000000001" customHeight="1">
      <c r="A45" s="18">
        <v>5400</v>
      </c>
      <c r="B45" s="9"/>
      <c r="C45" s="1"/>
      <c r="D45" s="11" t="s">
        <v>60</v>
      </c>
      <c r="E45" s="12">
        <v>0</v>
      </c>
      <c r="F45" s="12">
        <f t="shared" si="0"/>
        <v>0</v>
      </c>
      <c r="G45" s="12">
        <v>0</v>
      </c>
      <c r="H45" s="12">
        <v>0</v>
      </c>
      <c r="I45" s="12">
        <v>0</v>
      </c>
      <c r="J45" s="12">
        <f t="shared" si="1"/>
        <v>0</v>
      </c>
      <c r="K45" s="1"/>
    </row>
    <row r="46" spans="1:11" ht="17.100000000000001" customHeight="1">
      <c r="A46" s="18">
        <v>5600</v>
      </c>
      <c r="B46" s="9"/>
      <c r="C46" s="1"/>
      <c r="D46" s="11" t="s">
        <v>52</v>
      </c>
      <c r="E46" s="12">
        <v>0</v>
      </c>
      <c r="F46" s="12">
        <f t="shared" si="0"/>
        <v>0</v>
      </c>
      <c r="G46" s="12">
        <v>0</v>
      </c>
      <c r="H46" s="12">
        <v>0</v>
      </c>
      <c r="I46" s="12">
        <v>0</v>
      </c>
      <c r="J46" s="12">
        <f t="shared" si="1"/>
        <v>0</v>
      </c>
      <c r="K46" s="1"/>
    </row>
    <row r="47" spans="1:11" ht="17.100000000000001" customHeight="1">
      <c r="A47" s="18"/>
      <c r="B47" s="9"/>
      <c r="C47" s="19" t="s">
        <v>53</v>
      </c>
      <c r="D47" s="20"/>
      <c r="E47" s="10">
        <f>E48</f>
        <v>78058250</v>
      </c>
      <c r="F47" s="10">
        <f t="shared" si="0"/>
        <v>-65226536</v>
      </c>
      <c r="G47" s="10">
        <f>G48</f>
        <v>12831714</v>
      </c>
      <c r="H47" s="10">
        <f>H48</f>
        <v>13971733</v>
      </c>
      <c r="I47" s="10">
        <f>I48</f>
        <v>15295243.609999999</v>
      </c>
      <c r="J47" s="10">
        <f t="shared" si="1"/>
        <v>-1140019</v>
      </c>
      <c r="K47" s="1"/>
    </row>
    <row r="48" spans="1:11" ht="17.100000000000001" customHeight="1">
      <c r="A48" s="18">
        <v>6200</v>
      </c>
      <c r="B48" s="9"/>
      <c r="C48" s="1"/>
      <c r="D48" s="11" t="s">
        <v>54</v>
      </c>
      <c r="E48" s="12">
        <v>78058250</v>
      </c>
      <c r="F48" s="12">
        <f t="shared" si="0"/>
        <v>-65226536</v>
      </c>
      <c r="G48" s="12">
        <v>12831714</v>
      </c>
      <c r="H48" s="12">
        <v>13971733</v>
      </c>
      <c r="I48" s="12">
        <v>15295243.609999999</v>
      </c>
      <c r="J48" s="12">
        <f t="shared" si="1"/>
        <v>-1140019</v>
      </c>
      <c r="K48" s="1"/>
    </row>
    <row r="49" spans="1:11" ht="21.95" customHeight="1" thickBot="1">
      <c r="A49" s="16"/>
      <c r="B49" s="33" t="s">
        <v>55</v>
      </c>
      <c r="C49" s="34"/>
      <c r="D49" s="35"/>
      <c r="E49" s="13">
        <f>E47+E41+E35+E25+E16+E9</f>
        <v>209977741996</v>
      </c>
      <c r="F49" s="13">
        <f t="shared" si="0"/>
        <v>17744870522</v>
      </c>
      <c r="G49" s="13">
        <f>G47+G41+G35+G25+G16+G9</f>
        <v>227722612518</v>
      </c>
      <c r="H49" s="13">
        <f>H47+H41+H35+H25+H16+H9</f>
        <v>232194747678.9201</v>
      </c>
      <c r="I49" s="13">
        <f>I47+I41+I35+I25+I16+I9</f>
        <v>225830316870.49005</v>
      </c>
      <c r="J49" s="13">
        <f t="shared" si="1"/>
        <v>-4472135160.920105</v>
      </c>
      <c r="K49" s="1"/>
    </row>
    <row r="50" spans="1:11" ht="19.5" customHeight="1">
      <c r="A50" s="16"/>
      <c r="B50" s="31" t="s">
        <v>56</v>
      </c>
      <c r="C50" s="31"/>
      <c r="D50" s="31"/>
      <c r="E50" s="31"/>
      <c r="F50" s="31"/>
      <c r="G50" s="31"/>
      <c r="H50" s="31"/>
      <c r="I50" s="31"/>
      <c r="J50" s="31"/>
      <c r="K50" s="1"/>
    </row>
    <row r="51" spans="1:11" ht="41.1" customHeight="1">
      <c r="A51" s="16"/>
      <c r="B51" s="1"/>
      <c r="C51" s="32" t="s">
        <v>57</v>
      </c>
      <c r="D51" s="32"/>
      <c r="E51" s="32"/>
      <c r="F51" s="32"/>
      <c r="G51" s="32"/>
      <c r="H51" s="32"/>
      <c r="I51" s="32"/>
      <c r="J51" s="32"/>
      <c r="K51" s="1"/>
    </row>
    <row r="52" spans="1:11" ht="30" customHeight="1">
      <c r="A52" s="16"/>
      <c r="B52" s="1"/>
      <c r="C52" s="1"/>
      <c r="D52" s="1"/>
      <c r="E52" s="1"/>
      <c r="G52" s="1"/>
      <c r="H52" s="1"/>
      <c r="I52" s="1"/>
      <c r="J52" s="1"/>
      <c r="K52" s="1"/>
    </row>
    <row r="53" spans="1:11">
      <c r="E53" s="14"/>
      <c r="F53" s="14"/>
      <c r="G53" s="14"/>
      <c r="H53" s="14"/>
      <c r="I53" s="14"/>
      <c r="J53" s="14"/>
    </row>
  </sheetData>
  <mergeCells count="14">
    <mergeCell ref="B50:J50"/>
    <mergeCell ref="C51:J51"/>
    <mergeCell ref="C16:D16"/>
    <mergeCell ref="C25:D25"/>
    <mergeCell ref="C35:D35"/>
    <mergeCell ref="C41:D41"/>
    <mergeCell ref="C47:D47"/>
    <mergeCell ref="B49:D49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2020-02-27T16:49:55Z</cp:lastPrinted>
  <dcterms:created xsi:type="dcterms:W3CDTF">2019-12-03T00:30:59Z</dcterms:created>
  <dcterms:modified xsi:type="dcterms:W3CDTF">2022-04-19T22:45:36Z</dcterms:modified>
</cp:coreProperties>
</file>