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EAEP_OBJGAST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47" i="1" l="1"/>
  <c r="H47" i="1"/>
  <c r="J47" i="1" s="1"/>
  <c r="G47" i="1"/>
  <c r="F47" i="1"/>
  <c r="E47" i="1"/>
  <c r="J46" i="1"/>
  <c r="F46" i="1"/>
  <c r="J45" i="1"/>
  <c r="I45" i="1"/>
  <c r="H45" i="1"/>
  <c r="G45" i="1"/>
  <c r="F45" i="1"/>
  <c r="E45" i="1"/>
  <c r="J44" i="1"/>
  <c r="F44" i="1"/>
  <c r="J43" i="1"/>
  <c r="F43" i="1"/>
  <c r="J42" i="1"/>
  <c r="F42" i="1"/>
  <c r="J41" i="1"/>
  <c r="F41" i="1"/>
  <c r="J40" i="1"/>
  <c r="I40" i="1"/>
  <c r="H40" i="1"/>
  <c r="G40" i="1"/>
  <c r="F40" i="1"/>
  <c r="E40" i="1"/>
  <c r="J39" i="1"/>
  <c r="F39" i="1"/>
  <c r="J38" i="1"/>
  <c r="F38" i="1"/>
  <c r="J37" i="1"/>
  <c r="F37" i="1"/>
  <c r="J36" i="1"/>
  <c r="F36" i="1"/>
  <c r="J35" i="1"/>
  <c r="I35" i="1"/>
  <c r="H35" i="1"/>
  <c r="G35" i="1"/>
  <c r="F35" i="1"/>
  <c r="E35" i="1"/>
  <c r="J34" i="1"/>
  <c r="F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I25" i="1"/>
  <c r="H25" i="1"/>
  <c r="G25" i="1"/>
  <c r="F25" i="1"/>
  <c r="E25" i="1"/>
  <c r="J24" i="1"/>
  <c r="F24" i="1"/>
  <c r="J23" i="1"/>
  <c r="F23" i="1"/>
  <c r="J22" i="1"/>
  <c r="F22" i="1"/>
  <c r="J21" i="1"/>
  <c r="F21" i="1"/>
  <c r="J20" i="1"/>
  <c r="F20" i="1"/>
  <c r="J19" i="1"/>
  <c r="F19" i="1"/>
  <c r="J18" i="1"/>
  <c r="F18" i="1"/>
  <c r="J17" i="1"/>
  <c r="F17" i="1"/>
  <c r="J16" i="1"/>
  <c r="I16" i="1"/>
  <c r="H16" i="1"/>
  <c r="G16" i="1"/>
  <c r="F16" i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J9" i="1"/>
  <c r="I9" i="1"/>
  <c r="H9" i="1"/>
  <c r="G9" i="1"/>
  <c r="F9" i="1"/>
  <c r="E9" i="1"/>
  <c r="B5" i="1"/>
</calcChain>
</file>

<file path=xl/sharedStrings.xml><?xml version="1.0" encoding="utf-8"?>
<sst xmlns="http://schemas.openxmlformats.org/spreadsheetml/2006/main" count="59" uniqueCount="59">
  <si>
    <t>Instituto Mexicano Del Seguro Social</t>
  </si>
  <si>
    <t>Estado Analítico del Ejercicio del Presupuesto de Egresos en Clasificación por Objeto del Gasto (Capítulo y Concepto) 1/</t>
  </si>
  <si>
    <t>Del 1 de enero al 30 de septiembre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</si>
  <si>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</si>
  <si>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</si>
  <si>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</si>
  <si>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</si>
  <si>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</si>
  <si>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</si>
  <si>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</si>
  <si>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</si>
  <si>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</si>
  <si>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</si>
  <si>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</si>
  <si>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</si>
  <si>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</si>
  <si>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</si>
  <si>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</si>
  <si>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</si>
  <si>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</si>
  <si>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</si>
  <si>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</si>
  <si>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</si>
  <si>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</si>
  <si>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</si>
  <si>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</si>
  <si>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</si>
  <si>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</si>
  <si>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</si>
  <si>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</si>
  <si>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</si>
  <si>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</si>
  <si>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</si>
  <si>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</si>
  <si>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</si>
  <si>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</si>
  <si>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</si>
  <si>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</si>
  <si>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</si>
  <si>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</si>
  <si>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</si>
  <si>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</si>
  <si>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</si>
  <si>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4400</t>
  </si>
  <si>
    <t>Ayudas sociales</t>
  </si>
  <si>
    <t>Pensiones y jubilaciones</t>
  </si>
  <si>
    <t>Donativos</t>
  </si>
  <si>
    <t>4900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</si>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</sst>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Montserrat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4" fillId="0" borderId="0" xfId="1" applyFont="1"/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2" fillId="0" borderId="0" xfId="1" applyFont="1"/>
    <xf numFmtId="0" fontId="3" fillId="2" borderId="15" xfId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3" fontId="5" fillId="2" borderId="17" xfId="1" applyNumberFormat="1" applyFont="1" applyFill="1" applyBorder="1" applyAlignment="1" applyProtection="1">
      <alignment horizontal="right" vertical="center" wrapText="1"/>
    </xf>
    <xf numFmtId="0" fontId="7" fillId="3" borderId="0" xfId="1" applyFont="1" applyFill="1" applyBorder="1" applyAlignment="1" applyProtection="1">
      <alignment horizontal="left" vertical="top" wrapText="1"/>
    </xf>
    <xf numFmtId="0" fontId="3" fillId="2" borderId="16" xfId="1" applyFont="1" applyFill="1" applyBorder="1" applyAlignment="1" applyProtection="1">
      <alignment horizontal="left" vertical="center" wrapText="1"/>
    </xf>
    <xf numFmtId="3" fontId="3" fillId="2" borderId="17" xfId="1" applyNumberFormat="1" applyFont="1" applyFill="1" applyBorder="1" applyAlignment="1" applyProtection="1">
      <alignment horizontal="right" vertical="center" wrapText="1"/>
    </xf>
    <xf numFmtId="0" fontId="5" fillId="2" borderId="18" xfId="1" applyFont="1" applyFill="1" applyBorder="1" applyAlignment="1" applyProtection="1">
      <alignment horizontal="left" vertical="center" wrapText="1"/>
    </xf>
    <xf numFmtId="0" fontId="5" fillId="2" borderId="19" xfId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  <xf numFmtId="3" fontId="5" fillId="2" borderId="21" xfId="1" applyNumberFormat="1" applyFont="1" applyFill="1" applyBorder="1" applyAlignment="1" applyProtection="1">
      <alignment horizontal="right" vertical="center" wrapText="1"/>
    </xf>
    <xf numFmtId="0" fontId="3" fillId="2" borderId="22" xfId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center" vertical="top" wrapText="1"/>
    </xf>
    <xf numFmtId="164" fontId="3" fillId="2" borderId="0" xfId="1" applyNumberFormat="1" applyFont="1" applyFill="1" applyBorder="1" applyAlignment="1" applyProtection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ar.romeroa/Desktop/AREA_DE_INF_PROGRAM&#193;TICA/AUDITOR&#205;AS/Cumplimiento_LGCG_2019/ESTADOS_PRESUPUESTARIOS_PROGRAM&#193;TICOS/PARA_PUBLICAR/2019_3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zoomScale="85" zoomScaleNormal="85" workbookViewId="0"/>
  </sheetViews>
  <sheetFormatPr baseColWidth="10" defaultColWidth="9.140625" defaultRowHeight="15"/>
  <cols>
    <col min="1" max="1" width="8" style="20" customWidth="1"/>
    <col min="2" max="3" width="2.5703125" style="3" customWidth="1"/>
    <col min="4" max="4" width="70" style="3" customWidth="1"/>
    <col min="5" max="10" width="16.42578125" style="3" customWidth="1"/>
    <col min="11" max="11" width="4.140625" style="3" customWidth="1"/>
    <col min="12" max="16384" width="9.140625" style="3"/>
  </cols>
  <sheetData>
    <row r="1" spans="1:11" ht="35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"/>
      <c r="B2" s="4" t="s">
        <v>0</v>
      </c>
      <c r="C2" s="5"/>
      <c r="D2" s="5"/>
      <c r="E2" s="5"/>
      <c r="F2" s="5"/>
      <c r="G2" s="5"/>
      <c r="H2" s="5"/>
      <c r="I2" s="5"/>
      <c r="J2" s="6"/>
      <c r="K2" s="2"/>
    </row>
    <row r="3" spans="1:11">
      <c r="A3" s="1"/>
      <c r="B3" s="7" t="s">
        <v>1</v>
      </c>
      <c r="C3" s="8"/>
      <c r="D3" s="8"/>
      <c r="E3" s="8"/>
      <c r="F3" s="8"/>
      <c r="G3" s="8"/>
      <c r="H3" s="8"/>
      <c r="I3" s="8"/>
      <c r="J3" s="9"/>
      <c r="K3" s="2"/>
    </row>
    <row r="4" spans="1:11">
      <c r="A4" s="1"/>
      <c r="B4" s="7" t="s">
        <v>2</v>
      </c>
      <c r="C4" s="8"/>
      <c r="D4" s="8"/>
      <c r="E4" s="8"/>
      <c r="F4" s="8"/>
      <c r="G4" s="8"/>
      <c r="H4" s="8"/>
      <c r="I4" s="8"/>
      <c r="J4" s="9"/>
      <c r="K4" s="2"/>
    </row>
    <row r="5" spans="1:11" ht="15.75" thickBot="1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2"/>
    </row>
    <row r="6" spans="1:11" ht="12" customHeight="1" thickBot="1">
      <c r="A6" s="1"/>
      <c r="B6" s="13"/>
      <c r="C6" s="13"/>
      <c r="D6" s="13"/>
      <c r="E6" s="13"/>
      <c r="F6" s="13"/>
      <c r="G6" s="13"/>
      <c r="H6" s="13"/>
      <c r="I6" s="13"/>
      <c r="J6" s="13"/>
      <c r="K6" s="2"/>
    </row>
    <row r="7" spans="1:11" ht="39.950000000000003" customHeight="1">
      <c r="A7" s="1"/>
      <c r="B7" s="14" t="s">
        <v>3</v>
      </c>
      <c r="C7" s="14"/>
      <c r="D7" s="14"/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5" t="s">
        <v>9</v>
      </c>
      <c r="K7" s="2"/>
    </row>
    <row r="8" spans="1:11" ht="15" customHeight="1">
      <c r="A8" s="1"/>
      <c r="B8" s="16"/>
      <c r="C8" s="17"/>
      <c r="D8" s="18"/>
      <c r="E8" s="19" t="s">
        <v>10</v>
      </c>
      <c r="F8" s="19" t="s">
        <v>11</v>
      </c>
      <c r="G8" s="19" t="s">
        <v>12</v>
      </c>
      <c r="H8" s="19" t="s">
        <v>13</v>
      </c>
      <c r="I8" s="19" t="s">
        <v>14</v>
      </c>
      <c r="J8" s="19" t="s">
        <v>15</v>
      </c>
      <c r="K8" s="2"/>
    </row>
    <row r="9" spans="1:11" ht="17.100000000000001" customHeight="1">
      <c r="B9" s="21"/>
      <c r="C9" s="22" t="s">
        <v>16</v>
      </c>
      <c r="D9" s="23"/>
      <c r="E9" s="24">
        <f>SUM(E10:E15)</f>
        <v>135502692630</v>
      </c>
      <c r="F9" s="24">
        <f t="shared" ref="F9:F24" si="0">G9-E9</f>
        <v>-339654120</v>
      </c>
      <c r="G9" s="24">
        <f>SUM(G10:G15)</f>
        <v>135163038510</v>
      </c>
      <c r="H9" s="24">
        <f>SUM(H10:H15)</f>
        <v>149975587203.16992</v>
      </c>
      <c r="I9" s="24">
        <f>SUM(I10:I15)</f>
        <v>135854330903.75993</v>
      </c>
      <c r="J9" s="24">
        <f>G9-H9</f>
        <v>-14812548693.169922</v>
      </c>
      <c r="K9" s="2"/>
    </row>
    <row r="10" spans="1:11" ht="17.100000000000001" customHeight="1">
      <c r="A10" s="25">
        <v>1100</v>
      </c>
      <c r="B10" s="21"/>
      <c r="C10" s="2"/>
      <c r="D10" s="26" t="s">
        <v>17</v>
      </c>
      <c r="E10" s="27">
        <v>24301952201</v>
      </c>
      <c r="F10" s="27">
        <f t="shared" si="0"/>
        <v>-498600252</v>
      </c>
      <c r="G10" s="27">
        <v>23803351949</v>
      </c>
      <c r="H10" s="27">
        <v>23596234084.999992</v>
      </c>
      <c r="I10" s="27">
        <v>23530470227.690006</v>
      </c>
      <c r="J10" s="27">
        <f t="shared" ref="J10:J47" si="1">G10-H10</f>
        <v>207117864.00000763</v>
      </c>
      <c r="K10" s="2"/>
    </row>
    <row r="11" spans="1:11" ht="17.100000000000001" customHeight="1">
      <c r="A11" s="25">
        <v>1200</v>
      </c>
      <c r="B11" s="21"/>
      <c r="C11" s="2"/>
      <c r="D11" s="26" t="s">
        <v>18</v>
      </c>
      <c r="E11" s="27">
        <v>634592493</v>
      </c>
      <c r="F11" s="27">
        <f t="shared" si="0"/>
        <v>93534196</v>
      </c>
      <c r="G11" s="27">
        <v>728126689</v>
      </c>
      <c r="H11" s="27">
        <v>640598176.05999994</v>
      </c>
      <c r="I11" s="27">
        <v>617688040.47000003</v>
      </c>
      <c r="J11" s="27">
        <f t="shared" si="1"/>
        <v>87528512.940000057</v>
      </c>
      <c r="K11" s="2"/>
    </row>
    <row r="12" spans="1:11" ht="17.100000000000001" customHeight="1">
      <c r="A12" s="25">
        <v>1300</v>
      </c>
      <c r="B12" s="21"/>
      <c r="C12" s="2"/>
      <c r="D12" s="26" t="s">
        <v>19</v>
      </c>
      <c r="E12" s="27">
        <v>8912400668</v>
      </c>
      <c r="F12" s="27">
        <f t="shared" si="0"/>
        <v>53667124</v>
      </c>
      <c r="G12" s="27">
        <v>8966067792</v>
      </c>
      <c r="H12" s="27">
        <v>19980874687.419971</v>
      </c>
      <c r="I12" s="27">
        <v>9008335162.7700024</v>
      </c>
      <c r="J12" s="27">
        <f t="shared" si="1"/>
        <v>-11014806895.419971</v>
      </c>
      <c r="K12" s="2"/>
    </row>
    <row r="13" spans="1:11" ht="17.100000000000001" customHeight="1">
      <c r="A13" s="25">
        <v>1400</v>
      </c>
      <c r="B13" s="21"/>
      <c r="C13" s="2"/>
      <c r="D13" s="26" t="s">
        <v>20</v>
      </c>
      <c r="E13" s="27">
        <v>17477119709</v>
      </c>
      <c r="F13" s="27">
        <f t="shared" si="0"/>
        <v>-25882843</v>
      </c>
      <c r="G13" s="27">
        <v>17451236866</v>
      </c>
      <c r="H13" s="27">
        <v>18789176859.540001</v>
      </c>
      <c r="I13" s="27">
        <v>17659738443.21999</v>
      </c>
      <c r="J13" s="27">
        <f t="shared" si="1"/>
        <v>-1337939993.5400009</v>
      </c>
      <c r="K13" s="2"/>
    </row>
    <row r="14" spans="1:11" ht="17.100000000000001" customHeight="1">
      <c r="A14" s="25">
        <v>1500</v>
      </c>
      <c r="B14" s="21"/>
      <c r="C14" s="2"/>
      <c r="D14" s="26" t="s">
        <v>21</v>
      </c>
      <c r="E14" s="27">
        <v>70194737554</v>
      </c>
      <c r="F14" s="27">
        <f t="shared" si="0"/>
        <v>-113426487</v>
      </c>
      <c r="G14" s="27">
        <v>70081311067</v>
      </c>
      <c r="H14" s="27">
        <v>72851284028.499954</v>
      </c>
      <c r="I14" s="27">
        <v>70920679662.989944</v>
      </c>
      <c r="J14" s="27">
        <f t="shared" si="1"/>
        <v>-2769972961.4999542</v>
      </c>
      <c r="K14" s="2"/>
    </row>
    <row r="15" spans="1:11" ht="17.100000000000001" customHeight="1">
      <c r="A15" s="25">
        <v>1700</v>
      </c>
      <c r="B15" s="21"/>
      <c r="C15" s="2"/>
      <c r="D15" s="26" t="s">
        <v>22</v>
      </c>
      <c r="E15" s="27">
        <v>13981890005</v>
      </c>
      <c r="F15" s="27">
        <f t="shared" si="0"/>
        <v>151054142</v>
      </c>
      <c r="G15" s="27">
        <v>14132944147</v>
      </c>
      <c r="H15" s="27">
        <v>14117419366.649992</v>
      </c>
      <c r="I15" s="27">
        <v>14117419366.619991</v>
      </c>
      <c r="J15" s="27">
        <f t="shared" si="1"/>
        <v>15524780.350008011</v>
      </c>
      <c r="K15" s="2"/>
    </row>
    <row r="16" spans="1:11" ht="17.100000000000001" customHeight="1">
      <c r="A16" s="25"/>
      <c r="B16" s="21"/>
      <c r="C16" s="22" t="s">
        <v>23</v>
      </c>
      <c r="D16" s="23"/>
      <c r="E16" s="24">
        <f>SUM(E17:E24)</f>
        <v>47242070737</v>
      </c>
      <c r="F16" s="24">
        <f t="shared" si="0"/>
        <v>-6382013193</v>
      </c>
      <c r="G16" s="24">
        <f>SUM(G17:G24)</f>
        <v>40860057544</v>
      </c>
      <c r="H16" s="24">
        <f>SUM(H17:H24)</f>
        <v>42767121179.850021</v>
      </c>
      <c r="I16" s="24">
        <f>SUM(I17:I24)</f>
        <v>39377692586.779991</v>
      </c>
      <c r="J16" s="24">
        <f t="shared" si="1"/>
        <v>-1907063635.8500214</v>
      </c>
      <c r="K16" s="2"/>
    </row>
    <row r="17" spans="1:11" ht="17.100000000000001" customHeight="1">
      <c r="A17" s="25">
        <v>2100</v>
      </c>
      <c r="B17" s="21"/>
      <c r="C17" s="2"/>
      <c r="D17" s="26" t="s">
        <v>24</v>
      </c>
      <c r="E17" s="27">
        <v>1496837250</v>
      </c>
      <c r="F17" s="27">
        <f t="shared" si="0"/>
        <v>-292523620</v>
      </c>
      <c r="G17" s="27">
        <v>1204313630</v>
      </c>
      <c r="H17" s="27">
        <v>1300059358.8900003</v>
      </c>
      <c r="I17" s="27">
        <v>1158816517.6499996</v>
      </c>
      <c r="J17" s="27">
        <f t="shared" si="1"/>
        <v>-95745728.890000343</v>
      </c>
      <c r="K17" s="2"/>
    </row>
    <row r="18" spans="1:11" ht="17.100000000000001" customHeight="1">
      <c r="A18" s="25">
        <v>2200</v>
      </c>
      <c r="B18" s="21"/>
      <c r="C18" s="2"/>
      <c r="D18" s="26" t="s">
        <v>25</v>
      </c>
      <c r="E18" s="27">
        <v>1893682928</v>
      </c>
      <c r="F18" s="27">
        <f t="shared" si="0"/>
        <v>-430627457</v>
      </c>
      <c r="G18" s="27">
        <v>1463055471</v>
      </c>
      <c r="H18" s="27">
        <v>1473601462.4599998</v>
      </c>
      <c r="I18" s="27">
        <v>1456625152.1099997</v>
      </c>
      <c r="J18" s="27">
        <f t="shared" si="1"/>
        <v>-10545991.4599998</v>
      </c>
      <c r="K18" s="2"/>
    </row>
    <row r="19" spans="1:11" ht="17.100000000000001" customHeight="1">
      <c r="A19" s="25">
        <v>2300</v>
      </c>
      <c r="B19" s="21"/>
      <c r="C19" s="2"/>
      <c r="D19" s="26" t="s">
        <v>26</v>
      </c>
      <c r="E19" s="27">
        <v>0</v>
      </c>
      <c r="F19" s="27">
        <f t="shared" si="0"/>
        <v>77166</v>
      </c>
      <c r="G19" s="27">
        <v>77166</v>
      </c>
      <c r="H19" s="27">
        <v>45106.69</v>
      </c>
      <c r="I19" s="27">
        <v>40107.090000000004</v>
      </c>
      <c r="J19" s="27">
        <f t="shared" si="1"/>
        <v>32059.309999999998</v>
      </c>
      <c r="K19" s="2"/>
    </row>
    <row r="20" spans="1:11" ht="17.100000000000001" customHeight="1">
      <c r="A20" s="25">
        <v>2400</v>
      </c>
      <c r="B20" s="21"/>
      <c r="C20" s="2"/>
      <c r="D20" s="26" t="s">
        <v>27</v>
      </c>
      <c r="E20" s="27">
        <v>253875228</v>
      </c>
      <c r="F20" s="27">
        <f t="shared" si="0"/>
        <v>-24253168</v>
      </c>
      <c r="G20" s="27">
        <v>229622060</v>
      </c>
      <c r="H20" s="27">
        <v>162381094.57999989</v>
      </c>
      <c r="I20" s="27">
        <v>160511958.6999999</v>
      </c>
      <c r="J20" s="27">
        <f t="shared" si="1"/>
        <v>67240965.420000106</v>
      </c>
      <c r="K20" s="2"/>
    </row>
    <row r="21" spans="1:11" ht="17.100000000000001" customHeight="1">
      <c r="A21" s="25">
        <v>2500</v>
      </c>
      <c r="B21" s="21"/>
      <c r="C21" s="2"/>
      <c r="D21" s="26" t="s">
        <v>28</v>
      </c>
      <c r="E21" s="27">
        <v>40116730675</v>
      </c>
      <c r="F21" s="27">
        <f t="shared" si="0"/>
        <v>-4728059562</v>
      </c>
      <c r="G21" s="27">
        <v>35388671113</v>
      </c>
      <c r="H21" s="27">
        <v>37470034665.170013</v>
      </c>
      <c r="I21" s="27">
        <v>34444601051.439995</v>
      </c>
      <c r="J21" s="27">
        <f t="shared" si="1"/>
        <v>-2081363552.1700134</v>
      </c>
      <c r="K21" s="2"/>
    </row>
    <row r="22" spans="1:11" ht="17.100000000000001" customHeight="1">
      <c r="A22" s="25">
        <v>2600</v>
      </c>
      <c r="B22" s="21"/>
      <c r="C22" s="2"/>
      <c r="D22" s="26" t="s">
        <v>29</v>
      </c>
      <c r="E22" s="27">
        <v>790622278</v>
      </c>
      <c r="F22" s="27">
        <f t="shared" si="0"/>
        <v>37788514</v>
      </c>
      <c r="G22" s="27">
        <v>828410792</v>
      </c>
      <c r="H22" s="27">
        <v>681956626.58000028</v>
      </c>
      <c r="I22" s="27">
        <v>672281765.66000032</v>
      </c>
      <c r="J22" s="27">
        <f t="shared" si="1"/>
        <v>146454165.41999972</v>
      </c>
      <c r="K22" s="2"/>
    </row>
    <row r="23" spans="1:11" ht="17.100000000000001" customHeight="1">
      <c r="A23" s="25">
        <v>2700</v>
      </c>
      <c r="B23" s="21"/>
      <c r="C23" s="2"/>
      <c r="D23" s="26" t="s">
        <v>30</v>
      </c>
      <c r="E23" s="27">
        <v>765233561</v>
      </c>
      <c r="F23" s="27">
        <f t="shared" si="0"/>
        <v>-296641950</v>
      </c>
      <c r="G23" s="27">
        <v>468591611</v>
      </c>
      <c r="H23" s="27">
        <v>203761451.22000009</v>
      </c>
      <c r="I23" s="27">
        <v>120872089.65000007</v>
      </c>
      <c r="J23" s="27">
        <f t="shared" si="1"/>
        <v>264830159.77999991</v>
      </c>
      <c r="K23" s="2"/>
    </row>
    <row r="24" spans="1:11" ht="17.100000000000001" customHeight="1">
      <c r="A24" s="25">
        <v>2900</v>
      </c>
      <c r="B24" s="21"/>
      <c r="C24" s="2"/>
      <c r="D24" s="26" t="s">
        <v>31</v>
      </c>
      <c r="E24" s="27">
        <v>1925088817</v>
      </c>
      <c r="F24" s="27">
        <f t="shared" si="0"/>
        <v>-647773116</v>
      </c>
      <c r="G24" s="27">
        <v>1277315701</v>
      </c>
      <c r="H24" s="27">
        <v>1475281414.2599993</v>
      </c>
      <c r="I24" s="27">
        <v>1363943944.4799991</v>
      </c>
      <c r="J24" s="27">
        <f t="shared" si="1"/>
        <v>-197965713.25999928</v>
      </c>
      <c r="K24" s="2"/>
    </row>
    <row r="25" spans="1:11" ht="17.100000000000001" customHeight="1">
      <c r="A25" s="25"/>
      <c r="B25" s="21"/>
      <c r="C25" s="22" t="s">
        <v>32</v>
      </c>
      <c r="D25" s="23"/>
      <c r="E25" s="24">
        <f>SUM(E26:E34)</f>
        <v>23649736885</v>
      </c>
      <c r="F25" s="24">
        <f>G25-E25</f>
        <v>139902655.09000015</v>
      </c>
      <c r="G25" s="24">
        <f>SUM(G26:G34)</f>
        <v>23789639540.09</v>
      </c>
      <c r="H25" s="24">
        <f>SUM(H26:H34)</f>
        <v>24993582214.929985</v>
      </c>
      <c r="I25" s="24">
        <f>SUM(I26:I34)</f>
        <v>16175785425.180004</v>
      </c>
      <c r="J25" s="24">
        <f t="shared" si="1"/>
        <v>-1203942674.8399849</v>
      </c>
      <c r="K25" s="2"/>
    </row>
    <row r="26" spans="1:11" ht="17.100000000000001" customHeight="1">
      <c r="A26" s="25">
        <v>3100</v>
      </c>
      <c r="B26" s="21"/>
      <c r="C26" s="2"/>
      <c r="D26" s="26" t="s">
        <v>33</v>
      </c>
      <c r="E26" s="27">
        <v>4264940385</v>
      </c>
      <c r="F26" s="27">
        <f t="shared" ref="F26:F47" si="2">G26-E26</f>
        <v>-403395346</v>
      </c>
      <c r="G26" s="27">
        <v>3861545039</v>
      </c>
      <c r="H26" s="27">
        <v>3745406708.2599978</v>
      </c>
      <c r="I26" s="27">
        <v>3732913401.1299977</v>
      </c>
      <c r="J26" s="27">
        <f t="shared" si="1"/>
        <v>116138330.74000216</v>
      </c>
      <c r="K26" s="2"/>
    </row>
    <row r="27" spans="1:11" ht="17.100000000000001" customHeight="1">
      <c r="A27" s="25">
        <v>3200</v>
      </c>
      <c r="B27" s="21"/>
      <c r="C27" s="2"/>
      <c r="D27" s="26" t="s">
        <v>34</v>
      </c>
      <c r="E27" s="27">
        <v>1445422986</v>
      </c>
      <c r="F27" s="27">
        <f t="shared" si="2"/>
        <v>17160311</v>
      </c>
      <c r="G27" s="27">
        <v>1462583297</v>
      </c>
      <c r="H27" s="27">
        <v>923525372.04000032</v>
      </c>
      <c r="I27" s="27">
        <v>927200174.65000045</v>
      </c>
      <c r="J27" s="27">
        <f t="shared" si="1"/>
        <v>539057924.95999968</v>
      </c>
      <c r="K27" s="2"/>
    </row>
    <row r="28" spans="1:11" ht="17.100000000000001" customHeight="1">
      <c r="A28" s="25">
        <v>3300</v>
      </c>
      <c r="B28" s="21"/>
      <c r="C28" s="2"/>
      <c r="D28" s="26" t="s">
        <v>35</v>
      </c>
      <c r="E28" s="27">
        <v>15465139443</v>
      </c>
      <c r="F28" s="27">
        <f t="shared" si="2"/>
        <v>-187015799.90999985</v>
      </c>
      <c r="G28" s="27">
        <v>15278123643.09</v>
      </c>
      <c r="H28" s="27">
        <v>13826515190.289986</v>
      </c>
      <c r="I28" s="27">
        <v>13570405223.120005</v>
      </c>
      <c r="J28" s="27">
        <f t="shared" si="1"/>
        <v>1451608452.8000145</v>
      </c>
      <c r="K28" s="2"/>
    </row>
    <row r="29" spans="1:11" ht="17.100000000000001" customHeight="1">
      <c r="A29" s="25">
        <v>3400</v>
      </c>
      <c r="B29" s="21"/>
      <c r="C29" s="2"/>
      <c r="D29" s="26" t="s">
        <v>36</v>
      </c>
      <c r="E29" s="27">
        <v>1070408957</v>
      </c>
      <c r="F29" s="27">
        <f t="shared" si="2"/>
        <v>415413662</v>
      </c>
      <c r="G29" s="27">
        <v>1485822619</v>
      </c>
      <c r="H29" s="27">
        <v>1340481489.1699998</v>
      </c>
      <c r="I29" s="27">
        <v>1395378569.25</v>
      </c>
      <c r="J29" s="27">
        <f t="shared" si="1"/>
        <v>145341129.83000016</v>
      </c>
      <c r="K29" s="2"/>
    </row>
    <row r="30" spans="1:11" ht="17.100000000000001" customHeight="1">
      <c r="A30" s="25">
        <v>3500</v>
      </c>
      <c r="B30" s="21"/>
      <c r="C30" s="2"/>
      <c r="D30" s="26" t="s">
        <v>37</v>
      </c>
      <c r="E30" s="27">
        <v>4362395639</v>
      </c>
      <c r="F30" s="27">
        <f t="shared" si="2"/>
        <v>368366433</v>
      </c>
      <c r="G30" s="27">
        <v>4730762072</v>
      </c>
      <c r="H30" s="27">
        <v>3020976072.7099986</v>
      </c>
      <c r="I30" s="27">
        <v>2878832220.3599982</v>
      </c>
      <c r="J30" s="27">
        <f t="shared" si="1"/>
        <v>1709785999.2900014</v>
      </c>
      <c r="K30" s="2"/>
    </row>
    <row r="31" spans="1:11" ht="17.100000000000001" customHeight="1">
      <c r="A31" s="25">
        <v>3600</v>
      </c>
      <c r="B31" s="21"/>
      <c r="C31" s="2"/>
      <c r="D31" s="26" t="s">
        <v>38</v>
      </c>
      <c r="E31" s="27">
        <v>556111257</v>
      </c>
      <c r="F31" s="27">
        <f t="shared" si="2"/>
        <v>77356</v>
      </c>
      <c r="G31" s="27">
        <v>556188613</v>
      </c>
      <c r="H31" s="27">
        <v>15298914.379999999</v>
      </c>
      <c r="I31" s="27">
        <v>15064761.149999999</v>
      </c>
      <c r="J31" s="27">
        <f t="shared" si="1"/>
        <v>540889698.62</v>
      </c>
      <c r="K31" s="2"/>
    </row>
    <row r="32" spans="1:11" ht="17.100000000000001" customHeight="1">
      <c r="A32" s="25">
        <v>3700</v>
      </c>
      <c r="B32" s="21"/>
      <c r="C32" s="2"/>
      <c r="D32" s="26" t="s">
        <v>39</v>
      </c>
      <c r="E32" s="27">
        <v>554021663</v>
      </c>
      <c r="F32" s="27">
        <f t="shared" si="2"/>
        <v>-1949604</v>
      </c>
      <c r="G32" s="27">
        <v>552072059</v>
      </c>
      <c r="H32" s="27">
        <v>378749372.69999981</v>
      </c>
      <c r="I32" s="27">
        <v>374485340.2699998</v>
      </c>
      <c r="J32" s="27">
        <f t="shared" si="1"/>
        <v>173322686.30000019</v>
      </c>
      <c r="K32" s="2"/>
    </row>
    <row r="33" spans="1:11" ht="17.100000000000001" customHeight="1">
      <c r="A33" s="25">
        <v>3800</v>
      </c>
      <c r="B33" s="21"/>
      <c r="C33" s="2"/>
      <c r="D33" s="26" t="s">
        <v>40</v>
      </c>
      <c r="E33" s="27">
        <v>39575044</v>
      </c>
      <c r="F33" s="27">
        <f t="shared" si="2"/>
        <v>3440710</v>
      </c>
      <c r="G33" s="27">
        <v>43015754</v>
      </c>
      <c r="H33" s="27">
        <v>4530880.3100000005</v>
      </c>
      <c r="I33" s="27">
        <v>3130280.3299999996</v>
      </c>
      <c r="J33" s="27">
        <f t="shared" si="1"/>
        <v>38484873.689999998</v>
      </c>
      <c r="K33" s="2"/>
    </row>
    <row r="34" spans="1:11" ht="17.100000000000001" customHeight="1">
      <c r="A34" s="25">
        <v>3900</v>
      </c>
      <c r="B34" s="21"/>
      <c r="C34" s="2"/>
      <c r="D34" s="26" t="s">
        <v>41</v>
      </c>
      <c r="E34" s="27">
        <v>-4108278489</v>
      </c>
      <c r="F34" s="27">
        <f t="shared" si="2"/>
        <v>-72195067</v>
      </c>
      <c r="G34" s="27">
        <v>-4180473556</v>
      </c>
      <c r="H34" s="27">
        <v>1738098215.0700002</v>
      </c>
      <c r="I34" s="27">
        <v>-6721624545.0799971</v>
      </c>
      <c r="J34" s="27">
        <f t="shared" si="1"/>
        <v>-5918571771.0699997</v>
      </c>
      <c r="K34" s="2"/>
    </row>
    <row r="35" spans="1:11" ht="17.100000000000001" customHeight="1">
      <c r="A35" s="25"/>
      <c r="B35" s="21"/>
      <c r="C35" s="22" t="s">
        <v>42</v>
      </c>
      <c r="D35" s="23"/>
      <c r="E35" s="24">
        <f>SUM(E36:E39)</f>
        <v>318870954567</v>
      </c>
      <c r="F35" s="24">
        <f t="shared" si="2"/>
        <v>379441802</v>
      </c>
      <c r="G35" s="24">
        <f>SUM(G36:G39)</f>
        <v>319250396369</v>
      </c>
      <c r="H35" s="24">
        <f>SUM(H36:H39)</f>
        <v>316997780461.08966</v>
      </c>
      <c r="I35" s="24">
        <f>SUM(I36:I39)</f>
        <v>321090214016.13971</v>
      </c>
      <c r="J35" s="24">
        <f t="shared" si="1"/>
        <v>2252615907.9103394</v>
      </c>
      <c r="K35" s="2"/>
    </row>
    <row r="36" spans="1:11" ht="17.100000000000001" customHeight="1">
      <c r="A36" s="25" t="s">
        <v>43</v>
      </c>
      <c r="B36" s="21"/>
      <c r="C36" s="2"/>
      <c r="D36" s="26" t="s">
        <v>44</v>
      </c>
      <c r="E36" s="27">
        <v>1784946826</v>
      </c>
      <c r="F36" s="27">
        <f t="shared" si="2"/>
        <v>14657073</v>
      </c>
      <c r="G36" s="27">
        <v>1799603899</v>
      </c>
      <c r="H36" s="27">
        <v>1542016251.8300006</v>
      </c>
      <c r="I36" s="27">
        <v>1537386202.2000003</v>
      </c>
      <c r="J36" s="27">
        <f t="shared" si="1"/>
        <v>257587647.16999936</v>
      </c>
      <c r="K36" s="2"/>
    </row>
    <row r="37" spans="1:11" ht="17.100000000000001" customHeight="1">
      <c r="A37" s="25">
        <v>4500</v>
      </c>
      <c r="B37" s="21"/>
      <c r="C37" s="2"/>
      <c r="D37" s="26" t="s">
        <v>45</v>
      </c>
      <c r="E37" s="27">
        <v>316957691659</v>
      </c>
      <c r="F37" s="27">
        <f t="shared" si="2"/>
        <v>378841179</v>
      </c>
      <c r="G37" s="27">
        <v>317336532838</v>
      </c>
      <c r="H37" s="27">
        <v>315360707802.18964</v>
      </c>
      <c r="I37" s="27">
        <v>319457771406.86969</v>
      </c>
      <c r="J37" s="27">
        <f t="shared" si="1"/>
        <v>1975825035.8103638</v>
      </c>
      <c r="K37" s="2"/>
    </row>
    <row r="38" spans="1:11" ht="17.100000000000001" customHeight="1">
      <c r="A38" s="25">
        <v>4800</v>
      </c>
      <c r="B38" s="21"/>
      <c r="C38" s="2"/>
      <c r="D38" s="26" t="s">
        <v>46</v>
      </c>
      <c r="E38" s="27">
        <v>17700000</v>
      </c>
      <c r="F38" s="27">
        <f t="shared" si="2"/>
        <v>0</v>
      </c>
      <c r="G38" s="27">
        <v>17700000</v>
      </c>
      <c r="H38" s="27">
        <v>0</v>
      </c>
      <c r="I38" s="27">
        <v>0</v>
      </c>
      <c r="J38" s="27">
        <f t="shared" si="1"/>
        <v>17700000</v>
      </c>
      <c r="K38" s="2"/>
    </row>
    <row r="39" spans="1:11" ht="17.100000000000001" customHeight="1">
      <c r="A39" s="25" t="s">
        <v>47</v>
      </c>
      <c r="B39" s="21"/>
      <c r="C39" s="2"/>
      <c r="D39" s="26" t="s">
        <v>48</v>
      </c>
      <c r="E39" s="27">
        <v>110616082</v>
      </c>
      <c r="F39" s="27">
        <f t="shared" si="2"/>
        <v>-14056450</v>
      </c>
      <c r="G39" s="27">
        <v>96559632</v>
      </c>
      <c r="H39" s="27">
        <v>95056407.069999993</v>
      </c>
      <c r="I39" s="27">
        <v>95056407.069999993</v>
      </c>
      <c r="J39" s="27">
        <f t="shared" si="1"/>
        <v>1503224.9300000072</v>
      </c>
      <c r="K39" s="2"/>
    </row>
    <row r="40" spans="1:11" ht="17.100000000000001" customHeight="1">
      <c r="A40" s="25"/>
      <c r="B40" s="21"/>
      <c r="C40" s="22" t="s">
        <v>49</v>
      </c>
      <c r="D40" s="23"/>
      <c r="E40" s="24">
        <f>SUM(E41:E44)</f>
        <v>6599569918</v>
      </c>
      <c r="F40" s="24">
        <f t="shared" si="2"/>
        <v>-6405463182</v>
      </c>
      <c r="G40" s="24">
        <f>SUM(G41:G44)</f>
        <v>194106736</v>
      </c>
      <c r="H40" s="24">
        <f>SUM(H41:H44)</f>
        <v>108890097</v>
      </c>
      <c r="I40" s="24">
        <f>SUM(I41:I44)</f>
        <v>178793090.38</v>
      </c>
      <c r="J40" s="24">
        <f t="shared" si="1"/>
        <v>85216639</v>
      </c>
      <c r="K40" s="2"/>
    </row>
    <row r="41" spans="1:11" ht="17.100000000000001" customHeight="1">
      <c r="A41" s="25">
        <v>5100</v>
      </c>
      <c r="B41" s="21"/>
      <c r="C41" s="2"/>
      <c r="D41" s="26" t="s">
        <v>50</v>
      </c>
      <c r="E41" s="27">
        <v>554148152</v>
      </c>
      <c r="F41" s="27">
        <f t="shared" si="2"/>
        <v>-548925778</v>
      </c>
      <c r="G41" s="27">
        <v>5222374</v>
      </c>
      <c r="H41" s="27">
        <v>1118557</v>
      </c>
      <c r="I41" s="27">
        <v>5058058</v>
      </c>
      <c r="J41" s="27">
        <f t="shared" si="1"/>
        <v>4103817</v>
      </c>
      <c r="K41" s="2"/>
    </row>
    <row r="42" spans="1:11" ht="17.100000000000001" customHeight="1">
      <c r="A42" s="25">
        <v>5200</v>
      </c>
      <c r="B42" s="21"/>
      <c r="C42" s="2"/>
      <c r="D42" s="26" t="s">
        <v>51</v>
      </c>
      <c r="E42" s="27">
        <v>786659</v>
      </c>
      <c r="F42" s="27">
        <f t="shared" si="2"/>
        <v>-786659</v>
      </c>
      <c r="G42" s="27">
        <v>0</v>
      </c>
      <c r="H42" s="27">
        <v>0</v>
      </c>
      <c r="I42" s="27">
        <v>0</v>
      </c>
      <c r="J42" s="27">
        <f t="shared" si="1"/>
        <v>0</v>
      </c>
      <c r="K42" s="2"/>
    </row>
    <row r="43" spans="1:11" ht="17.100000000000001" customHeight="1">
      <c r="A43" s="25">
        <v>5300</v>
      </c>
      <c r="B43" s="21"/>
      <c r="C43" s="2"/>
      <c r="D43" s="26" t="s">
        <v>52</v>
      </c>
      <c r="E43" s="27">
        <v>5070000599</v>
      </c>
      <c r="F43" s="27">
        <f t="shared" si="2"/>
        <v>-4948266766</v>
      </c>
      <c r="G43" s="27">
        <v>121733833</v>
      </c>
      <c r="H43" s="27">
        <v>73121547</v>
      </c>
      <c r="I43" s="27">
        <v>106779411.38</v>
      </c>
      <c r="J43" s="27">
        <f t="shared" si="1"/>
        <v>48612286</v>
      </c>
      <c r="K43" s="2"/>
    </row>
    <row r="44" spans="1:11" ht="17.100000000000001" customHeight="1">
      <c r="A44" s="25">
        <v>5600</v>
      </c>
      <c r="B44" s="21"/>
      <c r="C44" s="2"/>
      <c r="D44" s="26" t="s">
        <v>53</v>
      </c>
      <c r="E44" s="27">
        <v>974634508</v>
      </c>
      <c r="F44" s="27">
        <f t="shared" si="2"/>
        <v>-907483979</v>
      </c>
      <c r="G44" s="27">
        <v>67150529</v>
      </c>
      <c r="H44" s="27">
        <v>34649993</v>
      </c>
      <c r="I44" s="27">
        <v>66955621</v>
      </c>
      <c r="J44" s="27">
        <f t="shared" si="1"/>
        <v>32500536</v>
      </c>
      <c r="K44" s="2"/>
    </row>
    <row r="45" spans="1:11" ht="17.100000000000001" customHeight="1">
      <c r="A45" s="25"/>
      <c r="B45" s="21"/>
      <c r="C45" s="22" t="s">
        <v>54</v>
      </c>
      <c r="D45" s="23"/>
      <c r="E45" s="24">
        <f>E46</f>
        <v>2957198120</v>
      </c>
      <c r="F45" s="24">
        <f t="shared" si="2"/>
        <v>-2015128508</v>
      </c>
      <c r="G45" s="24">
        <f>G46</f>
        <v>942069612</v>
      </c>
      <c r="H45" s="24">
        <f>H46</f>
        <v>866307449</v>
      </c>
      <c r="I45" s="24">
        <f>I46</f>
        <v>902722224.13999999</v>
      </c>
      <c r="J45" s="24">
        <f t="shared" si="1"/>
        <v>75762163</v>
      </c>
      <c r="K45" s="2"/>
    </row>
    <row r="46" spans="1:11" ht="17.100000000000001" customHeight="1">
      <c r="A46" s="25">
        <v>6200</v>
      </c>
      <c r="B46" s="21"/>
      <c r="C46" s="2"/>
      <c r="D46" s="26" t="s">
        <v>55</v>
      </c>
      <c r="E46" s="27">
        <v>2957198120</v>
      </c>
      <c r="F46" s="27">
        <f t="shared" si="2"/>
        <v>-2015128508</v>
      </c>
      <c r="G46" s="27">
        <v>942069612</v>
      </c>
      <c r="H46" s="27">
        <v>866307449</v>
      </c>
      <c r="I46" s="27">
        <v>902722224.13999999</v>
      </c>
      <c r="J46" s="27">
        <f t="shared" si="1"/>
        <v>75762163</v>
      </c>
      <c r="K46" s="2"/>
    </row>
    <row r="47" spans="1:11" ht="21.95" customHeight="1" thickBot="1">
      <c r="A47" s="1"/>
      <c r="B47" s="28" t="s">
        <v>56</v>
      </c>
      <c r="C47" s="29"/>
      <c r="D47" s="30"/>
      <c r="E47" s="31">
        <f>E45+E40+E35+E25+E16+E9</f>
        <v>534822222857</v>
      </c>
      <c r="F47" s="31">
        <f t="shared" si="2"/>
        <v>-14622914545.909973</v>
      </c>
      <c r="G47" s="31">
        <f>G45+G40+G35+G25+G16+G9</f>
        <v>520199308311.09003</v>
      </c>
      <c r="H47" s="31">
        <f>H45+H40+H35+H25+H16+H9</f>
        <v>535709268605.03961</v>
      </c>
      <c r="I47" s="31">
        <f>I45+I40+I35+I25+I16+I9</f>
        <v>513579538246.37964</v>
      </c>
      <c r="J47" s="31">
        <f t="shared" si="1"/>
        <v>-15509960293.949585</v>
      </c>
      <c r="K47" s="2"/>
    </row>
    <row r="48" spans="1:11" ht="19.5" customHeight="1">
      <c r="A48" s="1"/>
      <c r="B48" s="32" t="s">
        <v>57</v>
      </c>
      <c r="C48" s="32"/>
      <c r="D48" s="32"/>
      <c r="E48" s="32"/>
      <c r="F48" s="32"/>
      <c r="G48" s="32"/>
      <c r="H48" s="32"/>
      <c r="I48" s="32"/>
      <c r="J48" s="32"/>
      <c r="K48" s="2"/>
    </row>
    <row r="49" spans="1:11">
      <c r="A49" s="1"/>
      <c r="B49" s="2"/>
      <c r="C49" s="33" t="s">
        <v>58</v>
      </c>
      <c r="D49" s="33"/>
      <c r="E49" s="33"/>
      <c r="F49" s="33"/>
      <c r="G49" s="33"/>
      <c r="H49" s="33"/>
      <c r="I49" s="33"/>
      <c r="J49" s="33"/>
      <c r="K49" s="2"/>
    </row>
    <row r="50" spans="1:11">
      <c r="A50" s="1"/>
      <c r="B50" s="2"/>
      <c r="C50" s="2"/>
      <c r="D50" s="2"/>
      <c r="E50" s="34"/>
      <c r="F50" s="34"/>
      <c r="G50" s="34"/>
      <c r="H50" s="34"/>
      <c r="I50" s="34"/>
      <c r="J50" s="34"/>
      <c r="K50" s="2"/>
    </row>
  </sheetData>
  <mergeCells count="14">
    <mergeCell ref="B48:J48"/>
    <mergeCell ref="C49:J49"/>
    <mergeCell ref="C16:D16"/>
    <mergeCell ref="C25:D25"/>
    <mergeCell ref="C35:D35"/>
    <mergeCell ref="C40:D40"/>
    <mergeCell ref="C45:D45"/>
    <mergeCell ref="B47:D47"/>
    <mergeCell ref="B2:J2"/>
    <mergeCell ref="B3:J3"/>
    <mergeCell ref="B4:J4"/>
    <mergeCell ref="B5:J5"/>
    <mergeCell ref="B7:D7"/>
    <mergeCell ref="C9:D9"/>
  </mergeCells>
  <pageMargins left="0.35433070866141736" right="0.35433070866141736" top="0.47244094488188981" bottom="0.43307086614173229" header="0.51181102362204722" footer="0.51181102362204722"/>
  <pageSetup scale="53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EAEP_OBJGASTO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2020-08-26T22:23:58Z</dcterms:created>
  <dcterms:modified xsi:type="dcterms:W3CDTF">2020-08-26T22:24:10Z</dcterms:modified>
</cp:coreProperties>
</file>