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K17" i="1" s="1"/>
  <c r="G17" i="1"/>
  <c r="F17" i="1"/>
  <c r="K16" i="1"/>
  <c r="G16" i="1"/>
  <c r="K15" i="1"/>
  <c r="G15" i="1"/>
  <c r="K14" i="1"/>
  <c r="G14" i="1"/>
  <c r="J13" i="1"/>
  <c r="I13" i="1"/>
  <c r="H13" i="1"/>
  <c r="K13" i="1" s="1"/>
  <c r="F13" i="1"/>
  <c r="K12" i="1"/>
  <c r="G12" i="1"/>
  <c r="K11" i="1"/>
  <c r="G11" i="1"/>
  <c r="J10" i="1"/>
  <c r="I10" i="1"/>
  <c r="H10" i="1"/>
  <c r="K10" i="1" s="1"/>
  <c r="F10" i="1"/>
  <c r="J9" i="1"/>
  <c r="J19" i="1" s="1"/>
  <c r="I9" i="1"/>
  <c r="I19" i="1" s="1"/>
  <c r="H9" i="1"/>
  <c r="K9" i="1" s="1"/>
  <c r="F9" i="1"/>
  <c r="F19" i="1" s="1"/>
  <c r="B5" i="1"/>
  <c r="B4" i="1"/>
  <c r="H19" i="1" l="1"/>
  <c r="G9" i="1"/>
  <c r="G10" i="1"/>
  <c r="G13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<sst xmlns="http://schemas.openxmlformats.org/spreadsheetml/2006/main" count="28" uniqueCount="28">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</sst>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ar.romeroa/Desktop/AREA_DE_INF_PROGRAM&#193;TICA/AUDITOR&#205;AS/Cumplimiento_LGCG_2019/ESTADOS_PRESUPUESTARIOS_PROGRAM&#193;TICOS/PARA_PUBLICAR/2019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2019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/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31 de marzo de 2019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167664796331</v>
      </c>
      <c r="G9" s="22">
        <f>H9-F9</f>
        <v>-11433546391</v>
      </c>
      <c r="H9" s="22">
        <f>H10+H13+H17</f>
        <v>156231249940</v>
      </c>
      <c r="I9" s="22">
        <f>I10+I13+I17</f>
        <v>170692868226.53015</v>
      </c>
      <c r="J9" s="22">
        <f>J10+J13+J17</f>
        <v>147568578658.07007</v>
      </c>
      <c r="K9" s="22">
        <f>H9-I9</f>
        <v>-14461618286.530151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57735474704</v>
      </c>
      <c r="G10" s="22">
        <f t="shared" ref="G10:G19" si="0">H10-F10</f>
        <v>-10880221338</v>
      </c>
      <c r="H10" s="22">
        <f>H11+H12</f>
        <v>46855253366</v>
      </c>
      <c r="I10" s="22">
        <f>I11+I12</f>
        <v>60284561961.850128</v>
      </c>
      <c r="J10" s="22">
        <f>J11+J12</f>
        <v>45545470015.500031</v>
      </c>
      <c r="K10" s="22">
        <f t="shared" ref="K10:K19" si="1">H10-I10</f>
        <v>-13429308595.850128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57007094019</v>
      </c>
      <c r="G11" s="24">
        <f t="shared" si="0"/>
        <v>-10471562705</v>
      </c>
      <c r="H11" s="24">
        <v>46535531314</v>
      </c>
      <c r="I11" s="24">
        <v>60267608976.850128</v>
      </c>
      <c r="J11" s="24">
        <v>45393914219.250031</v>
      </c>
      <c r="K11" s="24">
        <f t="shared" si="1"/>
        <v>-13732077662.850128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728380685</v>
      </c>
      <c r="G12" s="24">
        <f t="shared" si="0"/>
        <v>-408658633</v>
      </c>
      <c r="H12" s="24">
        <v>319722052</v>
      </c>
      <c r="I12" s="24">
        <v>16952985</v>
      </c>
      <c r="J12" s="24">
        <v>151555796.25</v>
      </c>
      <c r="K12" s="24">
        <f t="shared" si="1"/>
        <v>302769067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10126846297</v>
      </c>
      <c r="G13" s="22">
        <f t="shared" si="0"/>
        <v>-548786336</v>
      </c>
      <c r="H13" s="22">
        <f>H14+H15+H16</f>
        <v>9578059961</v>
      </c>
      <c r="I13" s="22">
        <f>I14+I15+I16</f>
        <v>8899611551.5599995</v>
      </c>
      <c r="J13" s="22">
        <f>J14+J15+J16</f>
        <v>3362513874.8200111</v>
      </c>
      <c r="K13" s="22">
        <f t="shared" si="1"/>
        <v>678448409.44000053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11758457698</v>
      </c>
      <c r="G14" s="24">
        <f t="shared" si="0"/>
        <v>-549544744</v>
      </c>
      <c r="H14" s="24">
        <v>11208912954</v>
      </c>
      <c r="I14" s="24">
        <v>8825567971.3699989</v>
      </c>
      <c r="J14" s="24">
        <v>8309733166.400012</v>
      </c>
      <c r="K14" s="24">
        <f t="shared" si="1"/>
        <v>2383344982.6300011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74241987</v>
      </c>
      <c r="G15" s="24">
        <f t="shared" si="0"/>
        <v>758408</v>
      </c>
      <c r="H15" s="24">
        <v>75000395</v>
      </c>
      <c r="I15" s="24">
        <v>74043580.190000027</v>
      </c>
      <c r="J15" s="24">
        <v>74043580.190000013</v>
      </c>
      <c r="K15" s="24">
        <f t="shared" si="1"/>
        <v>956814.80999997258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-1705853388</v>
      </c>
      <c r="G16" s="24">
        <f t="shared" si="0"/>
        <v>0</v>
      </c>
      <c r="H16" s="24">
        <v>-1705853388</v>
      </c>
      <c r="I16" s="24">
        <v>0</v>
      </c>
      <c r="J16" s="24">
        <v>-5021262871.7700005</v>
      </c>
      <c r="K16" s="24">
        <f t="shared" si="1"/>
        <v>-1705853388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99802475330</v>
      </c>
      <c r="G17" s="22">
        <f t="shared" si="0"/>
        <v>-4538717</v>
      </c>
      <c r="H17" s="22">
        <f>H18</f>
        <v>99797936613</v>
      </c>
      <c r="I17" s="22">
        <f>I18</f>
        <v>101508694713.12001</v>
      </c>
      <c r="J17" s="22">
        <f>J18</f>
        <v>98660594767.750046</v>
      </c>
      <c r="K17" s="22">
        <f t="shared" si="1"/>
        <v>-1710758100.1200104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99802475330</v>
      </c>
      <c r="G18" s="24">
        <f t="shared" si="0"/>
        <v>-4538717</v>
      </c>
      <c r="H18" s="24">
        <v>99797936613</v>
      </c>
      <c r="I18" s="24">
        <v>101508694713.12001</v>
      </c>
      <c r="J18" s="24">
        <v>98660594767.750046</v>
      </c>
      <c r="K18" s="24">
        <f t="shared" si="1"/>
        <v>-1710758100.1200104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167664796331</v>
      </c>
      <c r="G19" s="29">
        <f t="shared" si="0"/>
        <v>-11433546391</v>
      </c>
      <c r="H19" s="29">
        <f>H9</f>
        <v>156231249940</v>
      </c>
      <c r="I19" s="29">
        <f>I9</f>
        <v>170692868226.53015</v>
      </c>
      <c r="J19" s="29">
        <f>J9</f>
        <v>147568578658.07007</v>
      </c>
      <c r="K19" s="29">
        <f t="shared" si="1"/>
        <v>-14461618286.530151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82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2020-08-26T22:13:18Z</dcterms:created>
  <dcterms:modified xsi:type="dcterms:W3CDTF">2020-08-26T22:13:55Z</dcterms:modified>
</cp:coreProperties>
</file>