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5" i="1" l="1"/>
  <c r="F45" i="1"/>
  <c r="I44" i="1"/>
  <c r="H44" i="1"/>
  <c r="G44" i="1"/>
  <c r="F44" i="1"/>
  <c r="E44" i="1"/>
  <c r="J43" i="1"/>
  <c r="F43" i="1"/>
  <c r="J42" i="1"/>
  <c r="F42" i="1"/>
  <c r="J41" i="1"/>
  <c r="F41" i="1"/>
  <c r="J40" i="1"/>
  <c r="F40" i="1"/>
  <c r="I39" i="1"/>
  <c r="H39" i="1"/>
  <c r="G39" i="1"/>
  <c r="F39" i="1" s="1"/>
  <c r="E39" i="1"/>
  <c r="J38" i="1"/>
  <c r="F38" i="1"/>
  <c r="J37" i="1"/>
  <c r="F37" i="1"/>
  <c r="J36" i="1"/>
  <c r="F36" i="1"/>
  <c r="J35" i="1"/>
  <c r="F35" i="1"/>
  <c r="I34" i="1"/>
  <c r="H34" i="1"/>
  <c r="J34" i="1" s="1"/>
  <c r="G34" i="1"/>
  <c r="F34" i="1"/>
  <c r="E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I24" i="1"/>
  <c r="H24" i="1"/>
  <c r="G24" i="1"/>
  <c r="F24" i="1" s="1"/>
  <c r="E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J16" i="1" s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F9" i="1" s="1"/>
  <c r="E9" i="1"/>
  <c r="B5" i="1"/>
  <c r="B4" i="1"/>
  <c r="H46" i="1" l="1"/>
  <c r="J9" i="1"/>
  <c r="J24" i="1"/>
  <c r="J39" i="1"/>
  <c r="E46" i="1"/>
  <c r="G46" i="1"/>
  <c r="F46" i="1" s="1"/>
  <c r="I46" i="1"/>
  <c r="J46" i="1"/>
  <c r="J44" i="1"/>
</calcChain>
</file>

<file path=xl/sharedStrings.xml><?xml version="1.0" encoding="utf-8"?>
<sst xmlns="http://schemas.openxmlformats.org/spreadsheetml/2006/main" count="57" uniqueCount="57">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</sst>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7.285156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junio de 2018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78845977912</v>
      </c>
      <c r="F9" s="24">
        <f>G9-E9</f>
        <v>111370907</v>
      </c>
      <c r="G9" s="24">
        <f>SUM(G10:G15)</f>
        <v>78957348819</v>
      </c>
      <c r="H9" s="24">
        <f>SUM(H10:H15)</f>
        <v>95716556983</v>
      </c>
      <c r="I9" s="24">
        <f>SUM(I10:I15)</f>
        <v>78952812345.980026</v>
      </c>
      <c r="J9" s="24">
        <f>G9-H9</f>
        <v>-16759208164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16022333838</v>
      </c>
      <c r="F10" s="27">
        <f t="shared" ref="F10:F46" si="0">G10-E10</f>
        <v>-971628057</v>
      </c>
      <c r="G10" s="27">
        <v>15050705781</v>
      </c>
      <c r="H10" s="27">
        <v>15051945331</v>
      </c>
      <c r="I10" s="27">
        <v>14971733381.740002</v>
      </c>
      <c r="J10" s="27">
        <f t="shared" ref="J10:J46" si="1">G10-H10</f>
        <v>-1239550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411276454</v>
      </c>
      <c r="F11" s="27">
        <f t="shared" si="0"/>
        <v>-2197049</v>
      </c>
      <c r="G11" s="27">
        <v>409079405</v>
      </c>
      <c r="H11" s="27">
        <v>411288308</v>
      </c>
      <c r="I11" s="27">
        <v>412690791.00999993</v>
      </c>
      <c r="J11" s="27">
        <f t="shared" si="1"/>
        <v>-2208903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5619145090</v>
      </c>
      <c r="F12" s="27">
        <f t="shared" si="0"/>
        <v>341417528</v>
      </c>
      <c r="G12" s="27">
        <v>5960562618</v>
      </c>
      <c r="H12" s="27">
        <v>13551129646</v>
      </c>
      <c r="I12" s="27">
        <v>5957191885.7000027</v>
      </c>
      <c r="J12" s="27">
        <f t="shared" si="1"/>
        <v>-7590567028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9444433308</v>
      </c>
      <c r="F13" s="27">
        <f t="shared" si="0"/>
        <v>92819671</v>
      </c>
      <c r="G13" s="27">
        <v>9537252979</v>
      </c>
      <c r="H13" s="27">
        <v>11816243585</v>
      </c>
      <c r="I13" s="27">
        <v>9736507031.7399998</v>
      </c>
      <c r="J13" s="27">
        <f t="shared" si="1"/>
        <v>-2278990606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38341064820</v>
      </c>
      <c r="F14" s="27">
        <f t="shared" si="0"/>
        <v>756886758</v>
      </c>
      <c r="G14" s="27">
        <v>39097951578</v>
      </c>
      <c r="H14" s="27">
        <v>45986498915</v>
      </c>
      <c r="I14" s="27">
        <v>38975238059.100021</v>
      </c>
      <c r="J14" s="27">
        <f t="shared" si="1"/>
        <v>-6888547337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9007724402</v>
      </c>
      <c r="F15" s="27">
        <f t="shared" si="0"/>
        <v>-105927944</v>
      </c>
      <c r="G15" s="27">
        <v>8901796458</v>
      </c>
      <c r="H15" s="27">
        <v>8899451198</v>
      </c>
      <c r="I15" s="27">
        <v>8899451196.6899986</v>
      </c>
      <c r="J15" s="27">
        <f t="shared" si="1"/>
        <v>2345260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SUM(E17:E23)</f>
        <v>19542946522</v>
      </c>
      <c r="F16" s="24">
        <f t="shared" si="0"/>
        <v>1231870057.0200005</v>
      </c>
      <c r="G16" s="24">
        <f>SUM(G17:G23)</f>
        <v>20774816579.02</v>
      </c>
      <c r="H16" s="24">
        <f>SUM(H17:H23)</f>
        <v>25489767285</v>
      </c>
      <c r="I16" s="24">
        <f>SUM(I17:I23)</f>
        <v>19725960907.380005</v>
      </c>
      <c r="J16" s="24">
        <f t="shared" si="1"/>
        <v>-4714950705.9799995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654815714</v>
      </c>
      <c r="F17" s="27">
        <f t="shared" si="0"/>
        <v>-12595559.980000019</v>
      </c>
      <c r="G17" s="27">
        <v>642220154.01999998</v>
      </c>
      <c r="H17" s="27">
        <v>973669883</v>
      </c>
      <c r="I17" s="27">
        <v>693085290.9799999</v>
      </c>
      <c r="J17" s="27">
        <f t="shared" si="1"/>
        <v>-331449728.98000002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805948708</v>
      </c>
      <c r="F18" s="27">
        <f t="shared" si="0"/>
        <v>41005617</v>
      </c>
      <c r="G18" s="27">
        <v>846954325</v>
      </c>
      <c r="H18" s="27">
        <v>790303803</v>
      </c>
      <c r="I18" s="27">
        <v>725441597.51000011</v>
      </c>
      <c r="J18" s="27">
        <f t="shared" si="1"/>
        <v>56650522</v>
      </c>
      <c r="K18" s="2"/>
    </row>
    <row r="19" spans="1:11" ht="17.100000000000001" customHeight="1">
      <c r="A19" s="25">
        <v>2400</v>
      </c>
      <c r="B19" s="21"/>
      <c r="C19" s="2"/>
      <c r="D19" s="26" t="s">
        <v>25</v>
      </c>
      <c r="E19" s="27">
        <v>66572067</v>
      </c>
      <c r="F19" s="27">
        <f t="shared" si="0"/>
        <v>27893592</v>
      </c>
      <c r="G19" s="27">
        <v>94465659</v>
      </c>
      <c r="H19" s="27">
        <v>56490618</v>
      </c>
      <c r="I19" s="27">
        <v>43425004.829999983</v>
      </c>
      <c r="J19" s="27">
        <f t="shared" si="1"/>
        <v>37975041</v>
      </c>
      <c r="K19" s="2"/>
    </row>
    <row r="20" spans="1:11" ht="17.100000000000001" customHeight="1">
      <c r="A20" s="25">
        <v>2500</v>
      </c>
      <c r="B20" s="21"/>
      <c r="C20" s="2"/>
      <c r="D20" s="26" t="s">
        <v>26</v>
      </c>
      <c r="E20" s="27">
        <v>16601069223</v>
      </c>
      <c r="F20" s="27">
        <f t="shared" si="0"/>
        <v>827953382</v>
      </c>
      <c r="G20" s="27">
        <v>17429022605</v>
      </c>
      <c r="H20" s="27">
        <v>22374820343</v>
      </c>
      <c r="I20" s="27">
        <v>17312569109.020008</v>
      </c>
      <c r="J20" s="27">
        <f t="shared" si="1"/>
        <v>-4945797738</v>
      </c>
      <c r="K20" s="2"/>
    </row>
    <row r="21" spans="1:11" ht="17.100000000000001" customHeight="1">
      <c r="A21" s="25">
        <v>2600</v>
      </c>
      <c r="B21" s="21"/>
      <c r="C21" s="2"/>
      <c r="D21" s="26" t="s">
        <v>27</v>
      </c>
      <c r="E21" s="27">
        <v>320639738</v>
      </c>
      <c r="F21" s="27">
        <f t="shared" si="0"/>
        <v>35706086</v>
      </c>
      <c r="G21" s="27">
        <v>356345824</v>
      </c>
      <c r="H21" s="27">
        <v>362376535</v>
      </c>
      <c r="I21" s="27">
        <v>331501452.99999994</v>
      </c>
      <c r="J21" s="27">
        <f t="shared" si="1"/>
        <v>-6030711</v>
      </c>
      <c r="K21" s="2"/>
    </row>
    <row r="22" spans="1:11" ht="17.100000000000001" customHeight="1">
      <c r="A22" s="25">
        <v>2700</v>
      </c>
      <c r="B22" s="21"/>
      <c r="C22" s="2"/>
      <c r="D22" s="26" t="s">
        <v>28</v>
      </c>
      <c r="E22" s="27">
        <v>313037549</v>
      </c>
      <c r="F22" s="27">
        <f t="shared" si="0"/>
        <v>12724586</v>
      </c>
      <c r="G22" s="27">
        <v>325762135</v>
      </c>
      <c r="H22" s="27">
        <v>129927210</v>
      </c>
      <c r="I22" s="27">
        <v>54233486.729999997</v>
      </c>
      <c r="J22" s="27">
        <f t="shared" si="1"/>
        <v>195834925</v>
      </c>
      <c r="K22" s="2"/>
    </row>
    <row r="23" spans="1:11" ht="17.100000000000001" customHeight="1">
      <c r="A23" s="25">
        <v>2900</v>
      </c>
      <c r="B23" s="21"/>
      <c r="C23" s="2"/>
      <c r="D23" s="26" t="s">
        <v>29</v>
      </c>
      <c r="E23" s="27">
        <v>780863523</v>
      </c>
      <c r="F23" s="27">
        <f t="shared" si="0"/>
        <v>299182354</v>
      </c>
      <c r="G23" s="27">
        <v>1080045877</v>
      </c>
      <c r="H23" s="27">
        <v>802178893</v>
      </c>
      <c r="I23" s="27">
        <v>565704965.30999911</v>
      </c>
      <c r="J23" s="27">
        <f t="shared" si="1"/>
        <v>277866984</v>
      </c>
      <c r="K23" s="2"/>
    </row>
    <row r="24" spans="1:11" ht="17.100000000000001" customHeight="1">
      <c r="A24" s="25"/>
      <c r="B24" s="21"/>
      <c r="C24" s="22" t="s">
        <v>30</v>
      </c>
      <c r="D24" s="23"/>
      <c r="E24" s="24">
        <f>SUM(E25:E33)</f>
        <v>11169085586</v>
      </c>
      <c r="F24" s="24">
        <f t="shared" si="0"/>
        <v>1564911029.3299999</v>
      </c>
      <c r="G24" s="24">
        <f>SUM(G25:G33)</f>
        <v>12733996615.33</v>
      </c>
      <c r="H24" s="24">
        <f>SUM(H25:H33)</f>
        <v>14551851625</v>
      </c>
      <c r="I24" s="24">
        <f>SUM(I25:I33)</f>
        <v>4564657827.3299971</v>
      </c>
      <c r="J24" s="24">
        <f t="shared" si="1"/>
        <v>-1817855009.6700001</v>
      </c>
      <c r="K24" s="2"/>
    </row>
    <row r="25" spans="1:11" ht="17.100000000000001" customHeight="1">
      <c r="A25" s="25">
        <v>3100</v>
      </c>
      <c r="B25" s="21"/>
      <c r="C25" s="2"/>
      <c r="D25" s="26" t="s">
        <v>31</v>
      </c>
      <c r="E25" s="27">
        <v>1746103800</v>
      </c>
      <c r="F25" s="27">
        <f t="shared" si="0"/>
        <v>553782025</v>
      </c>
      <c r="G25" s="27">
        <v>2299885825</v>
      </c>
      <c r="H25" s="27">
        <v>2110378022</v>
      </c>
      <c r="I25" s="27">
        <v>1870643749.4199996</v>
      </c>
      <c r="J25" s="27">
        <f t="shared" si="1"/>
        <v>189507803</v>
      </c>
      <c r="K25" s="2"/>
    </row>
    <row r="26" spans="1:11" ht="17.100000000000001" customHeight="1">
      <c r="A26" s="25">
        <v>3200</v>
      </c>
      <c r="B26" s="21"/>
      <c r="C26" s="2"/>
      <c r="D26" s="26" t="s">
        <v>32</v>
      </c>
      <c r="E26" s="27">
        <v>677580012</v>
      </c>
      <c r="F26" s="27">
        <f t="shared" si="0"/>
        <v>73377006</v>
      </c>
      <c r="G26" s="27">
        <v>750957018</v>
      </c>
      <c r="H26" s="27">
        <v>593646147</v>
      </c>
      <c r="I26" s="27">
        <v>522084111.3599999</v>
      </c>
      <c r="J26" s="27">
        <f t="shared" si="1"/>
        <v>157310871</v>
      </c>
      <c r="K26" s="2"/>
    </row>
    <row r="27" spans="1:11" ht="17.100000000000001" customHeight="1">
      <c r="A27" s="25">
        <v>3300</v>
      </c>
      <c r="B27" s="21"/>
      <c r="C27" s="2"/>
      <c r="D27" s="26" t="s">
        <v>33</v>
      </c>
      <c r="E27" s="27">
        <v>7840645370</v>
      </c>
      <c r="F27" s="27">
        <f t="shared" si="0"/>
        <v>-375817719.68000031</v>
      </c>
      <c r="G27" s="27">
        <v>7464827650.3199997</v>
      </c>
      <c r="H27" s="27">
        <v>7761626485</v>
      </c>
      <c r="I27" s="27">
        <v>7049822846.5199976</v>
      </c>
      <c r="J27" s="27">
        <f t="shared" si="1"/>
        <v>-296798834.68000031</v>
      </c>
      <c r="K27" s="2"/>
    </row>
    <row r="28" spans="1:11" ht="17.100000000000001" customHeight="1">
      <c r="A28" s="25">
        <v>3400</v>
      </c>
      <c r="B28" s="21"/>
      <c r="C28" s="2"/>
      <c r="D28" s="26" t="s">
        <v>34</v>
      </c>
      <c r="E28" s="27">
        <v>767535789</v>
      </c>
      <c r="F28" s="27">
        <f t="shared" si="0"/>
        <v>3172595</v>
      </c>
      <c r="G28" s="27">
        <v>770708384</v>
      </c>
      <c r="H28" s="27">
        <v>597994318</v>
      </c>
      <c r="I28" s="27">
        <v>481604202.08999991</v>
      </c>
      <c r="J28" s="27">
        <f t="shared" si="1"/>
        <v>172714066</v>
      </c>
      <c r="K28" s="2"/>
    </row>
    <row r="29" spans="1:11" ht="17.100000000000001" customHeight="1">
      <c r="A29" s="25">
        <v>3500</v>
      </c>
      <c r="B29" s="21"/>
      <c r="C29" s="2"/>
      <c r="D29" s="26" t="s">
        <v>35</v>
      </c>
      <c r="E29" s="27">
        <v>1981123142</v>
      </c>
      <c r="F29" s="27">
        <f t="shared" si="0"/>
        <v>770047472.94000006</v>
      </c>
      <c r="G29" s="27">
        <v>2751170614.9400001</v>
      </c>
      <c r="H29" s="27">
        <v>1552179098</v>
      </c>
      <c r="I29" s="27">
        <v>1255065913.9500015</v>
      </c>
      <c r="J29" s="27">
        <f t="shared" si="1"/>
        <v>1198991516.9400001</v>
      </c>
      <c r="K29" s="2"/>
    </row>
    <row r="30" spans="1:11" ht="17.100000000000001" customHeight="1">
      <c r="A30" s="25">
        <v>3600</v>
      </c>
      <c r="B30" s="21"/>
      <c r="C30" s="2"/>
      <c r="D30" s="26" t="s">
        <v>36</v>
      </c>
      <c r="E30" s="27">
        <v>644809105</v>
      </c>
      <c r="F30" s="27">
        <f t="shared" si="0"/>
        <v>-30471473</v>
      </c>
      <c r="G30" s="27">
        <v>614337632</v>
      </c>
      <c r="H30" s="27">
        <v>301066277</v>
      </c>
      <c r="I30" s="27">
        <v>294932313.01000005</v>
      </c>
      <c r="J30" s="27">
        <f t="shared" si="1"/>
        <v>313271355</v>
      </c>
      <c r="K30" s="2"/>
    </row>
    <row r="31" spans="1:11" ht="17.100000000000001" customHeight="1">
      <c r="A31" s="25">
        <v>3700</v>
      </c>
      <c r="B31" s="21"/>
      <c r="C31" s="2"/>
      <c r="D31" s="26" t="s">
        <v>37</v>
      </c>
      <c r="E31" s="27">
        <v>299957618</v>
      </c>
      <c r="F31" s="27">
        <f t="shared" si="0"/>
        <v>43970638</v>
      </c>
      <c r="G31" s="27">
        <v>343928256</v>
      </c>
      <c r="H31" s="27">
        <v>251935456</v>
      </c>
      <c r="I31" s="27">
        <v>243489581.22000003</v>
      </c>
      <c r="J31" s="27">
        <f t="shared" si="1"/>
        <v>91992800</v>
      </c>
      <c r="K31" s="2"/>
    </row>
    <row r="32" spans="1:11" ht="17.100000000000001" customHeight="1">
      <c r="A32" s="25">
        <v>3800</v>
      </c>
      <c r="B32" s="21"/>
      <c r="C32" s="2"/>
      <c r="D32" s="26" t="s">
        <v>38</v>
      </c>
      <c r="E32" s="27">
        <v>74588310</v>
      </c>
      <c r="F32" s="27">
        <f t="shared" si="0"/>
        <v>-7026398.0199999958</v>
      </c>
      <c r="G32" s="27">
        <v>67561911.980000004</v>
      </c>
      <c r="H32" s="27">
        <v>16038775</v>
      </c>
      <c r="I32" s="27">
        <v>14519161.800000003</v>
      </c>
      <c r="J32" s="27">
        <f t="shared" si="1"/>
        <v>51523136.980000004</v>
      </c>
      <c r="K32" s="2"/>
    </row>
    <row r="33" spans="1:11" ht="17.100000000000001" customHeight="1">
      <c r="A33" s="25">
        <v>3900</v>
      </c>
      <c r="B33" s="21"/>
      <c r="C33" s="2"/>
      <c r="D33" s="26" t="s">
        <v>39</v>
      </c>
      <c r="E33" s="27">
        <v>-2863257560</v>
      </c>
      <c r="F33" s="27">
        <f t="shared" si="0"/>
        <v>533876883.09000015</v>
      </c>
      <c r="G33" s="27">
        <v>-2329380676.9099998</v>
      </c>
      <c r="H33" s="27">
        <v>1366987047</v>
      </c>
      <c r="I33" s="27">
        <v>-7167504052.04</v>
      </c>
      <c r="J33" s="27">
        <f t="shared" si="1"/>
        <v>-3696367723.9099998</v>
      </c>
      <c r="K33" s="2"/>
    </row>
    <row r="34" spans="1:11" ht="17.100000000000001" customHeight="1">
      <c r="A34" s="25"/>
      <c r="B34" s="21"/>
      <c r="C34" s="22" t="s">
        <v>40</v>
      </c>
      <c r="D34" s="23"/>
      <c r="E34" s="24">
        <f>SUM(E35:E38)</f>
        <v>175531263445</v>
      </c>
      <c r="F34" s="24">
        <f t="shared" si="0"/>
        <v>-741846689.14001465</v>
      </c>
      <c r="G34" s="24">
        <f>SUM(G35:G38)</f>
        <v>174789416755.85999</v>
      </c>
      <c r="H34" s="24">
        <f>SUM(H35:H38)</f>
        <v>182302585481</v>
      </c>
      <c r="I34" s="24">
        <f>SUM(I35:I38)</f>
        <v>180386130106.57007</v>
      </c>
      <c r="J34" s="24">
        <f t="shared" si="1"/>
        <v>-7513168725.1400146</v>
      </c>
      <c r="K34" s="2"/>
    </row>
    <row r="35" spans="1:11" ht="17.100000000000001" customHeight="1">
      <c r="A35" s="25" t="s">
        <v>41</v>
      </c>
      <c r="B35" s="21"/>
      <c r="C35" s="2"/>
      <c r="D35" s="26" t="s">
        <v>42</v>
      </c>
      <c r="E35" s="27">
        <v>1018570393</v>
      </c>
      <c r="F35" s="27">
        <f t="shared" si="0"/>
        <v>-36126767.440000057</v>
      </c>
      <c r="G35" s="27">
        <v>982443625.55999994</v>
      </c>
      <c r="H35" s="27">
        <v>916883432</v>
      </c>
      <c r="I35" s="27">
        <v>872315617.64999998</v>
      </c>
      <c r="J35" s="27">
        <f t="shared" si="1"/>
        <v>65560193.559999943</v>
      </c>
      <c r="K35" s="2"/>
    </row>
    <row r="36" spans="1:11" ht="17.100000000000001" customHeight="1">
      <c r="A36" s="25">
        <v>4500</v>
      </c>
      <c r="B36" s="21"/>
      <c r="C36" s="2"/>
      <c r="D36" s="26" t="s">
        <v>43</v>
      </c>
      <c r="E36" s="27">
        <v>174512693052</v>
      </c>
      <c r="F36" s="27">
        <f t="shared" si="0"/>
        <v>-820661072</v>
      </c>
      <c r="G36" s="27">
        <v>173692031980</v>
      </c>
      <c r="H36" s="27">
        <v>181270760899</v>
      </c>
      <c r="I36" s="27">
        <v>179398873338.62009</v>
      </c>
      <c r="J36" s="27">
        <f t="shared" si="1"/>
        <v>-7578728919</v>
      </c>
      <c r="K36" s="2"/>
    </row>
    <row r="37" spans="1:11" ht="17.100000000000001" customHeight="1">
      <c r="A37" s="25">
        <v>4800</v>
      </c>
      <c r="B37" s="21"/>
      <c r="C37" s="2"/>
      <c r="D37" s="26" t="s">
        <v>44</v>
      </c>
      <c r="E37" s="27">
        <v>0</v>
      </c>
      <c r="F37" s="27">
        <f t="shared" si="0"/>
        <v>17300000</v>
      </c>
      <c r="G37" s="27">
        <v>17300000</v>
      </c>
      <c r="H37" s="27">
        <v>17300000</v>
      </c>
      <c r="I37" s="27">
        <v>17300000</v>
      </c>
      <c r="J37" s="27">
        <f t="shared" si="1"/>
        <v>0</v>
      </c>
      <c r="K37" s="2"/>
    </row>
    <row r="38" spans="1:11" ht="17.100000000000001" customHeight="1">
      <c r="A38" s="25" t="s">
        <v>45</v>
      </c>
      <c r="B38" s="21"/>
      <c r="C38" s="2"/>
      <c r="D38" s="26" t="s">
        <v>46</v>
      </c>
      <c r="E38" s="27">
        <v>0</v>
      </c>
      <c r="F38" s="27">
        <f t="shared" si="0"/>
        <v>97641150.299999997</v>
      </c>
      <c r="G38" s="27">
        <v>97641150.299999997</v>
      </c>
      <c r="H38" s="27">
        <v>97641150</v>
      </c>
      <c r="I38" s="27">
        <v>97641150.299999997</v>
      </c>
      <c r="J38" s="27">
        <f t="shared" si="1"/>
        <v>0.29999999701976776</v>
      </c>
      <c r="K38" s="2"/>
    </row>
    <row r="39" spans="1:11" ht="17.100000000000001" customHeight="1">
      <c r="A39" s="25"/>
      <c r="B39" s="21"/>
      <c r="C39" s="22" t="s">
        <v>47</v>
      </c>
      <c r="D39" s="23"/>
      <c r="E39" s="24">
        <f>SUM(E40:E43)</f>
        <v>357657822</v>
      </c>
      <c r="F39" s="24">
        <f t="shared" si="0"/>
        <v>571810762.66999996</v>
      </c>
      <c r="G39" s="24">
        <f>SUM(G40:G43)</f>
        <v>929468584.66999996</v>
      </c>
      <c r="H39" s="24">
        <f>SUM(H40:H43)</f>
        <v>137587945</v>
      </c>
      <c r="I39" s="24">
        <f>SUM(I40:I43)</f>
        <v>883535454.5</v>
      </c>
      <c r="J39" s="24">
        <f t="shared" si="1"/>
        <v>791880639.66999996</v>
      </c>
      <c r="K39" s="2"/>
    </row>
    <row r="40" spans="1:11" ht="17.100000000000001" customHeight="1">
      <c r="A40" s="25">
        <v>5100</v>
      </c>
      <c r="B40" s="21"/>
      <c r="C40" s="2"/>
      <c r="D40" s="26" t="s">
        <v>48</v>
      </c>
      <c r="E40" s="27">
        <v>84308442</v>
      </c>
      <c r="F40" s="27">
        <f t="shared" si="0"/>
        <v>-50958142.990000002</v>
      </c>
      <c r="G40" s="27">
        <v>33350299.009999998</v>
      </c>
      <c r="H40" s="27">
        <v>2413950</v>
      </c>
      <c r="I40" s="27">
        <v>22620747.540000003</v>
      </c>
      <c r="J40" s="27">
        <f t="shared" si="1"/>
        <v>30936349.009999998</v>
      </c>
      <c r="K40" s="2"/>
    </row>
    <row r="41" spans="1:11" ht="17.100000000000001" customHeight="1">
      <c r="A41" s="25">
        <v>5200</v>
      </c>
      <c r="B41" s="21"/>
      <c r="C41" s="2"/>
      <c r="D41" s="26" t="s">
        <v>49</v>
      </c>
      <c r="E41" s="27">
        <v>261398</v>
      </c>
      <c r="F41" s="27">
        <f t="shared" si="0"/>
        <v>-258276.64</v>
      </c>
      <c r="G41" s="27">
        <v>3121.36</v>
      </c>
      <c r="H41" s="27"/>
      <c r="I41" s="27">
        <v>3056.36</v>
      </c>
      <c r="J41" s="27">
        <f t="shared" si="1"/>
        <v>3121.36</v>
      </c>
      <c r="K41" s="2"/>
    </row>
    <row r="42" spans="1:11" ht="17.100000000000001" customHeight="1">
      <c r="A42" s="25">
        <v>5300</v>
      </c>
      <c r="B42" s="21"/>
      <c r="C42" s="2"/>
      <c r="D42" s="26" t="s">
        <v>50</v>
      </c>
      <c r="E42" s="27">
        <v>265679664</v>
      </c>
      <c r="F42" s="27">
        <f t="shared" si="0"/>
        <v>301977125.4799999</v>
      </c>
      <c r="G42" s="27">
        <v>567656789.4799999</v>
      </c>
      <c r="H42" s="27">
        <v>134844742</v>
      </c>
      <c r="I42" s="27">
        <v>541124984.63999999</v>
      </c>
      <c r="J42" s="27">
        <f t="shared" si="1"/>
        <v>432812047.4799999</v>
      </c>
      <c r="K42" s="2"/>
    </row>
    <row r="43" spans="1:11" ht="17.100000000000001" customHeight="1">
      <c r="A43" s="25">
        <v>5600</v>
      </c>
      <c r="B43" s="21"/>
      <c r="C43" s="2"/>
      <c r="D43" s="26" t="s">
        <v>51</v>
      </c>
      <c r="E43" s="27">
        <v>7408318</v>
      </c>
      <c r="F43" s="27">
        <f t="shared" si="0"/>
        <v>321050056.82000005</v>
      </c>
      <c r="G43" s="27">
        <v>328458374.82000005</v>
      </c>
      <c r="H43" s="27">
        <v>329253</v>
      </c>
      <c r="I43" s="27">
        <v>319786665.96000004</v>
      </c>
      <c r="J43" s="27">
        <f t="shared" si="1"/>
        <v>328129121.82000005</v>
      </c>
      <c r="K43" s="2"/>
    </row>
    <row r="44" spans="1:11" ht="17.100000000000001" customHeight="1">
      <c r="A44" s="25"/>
      <c r="B44" s="21"/>
      <c r="C44" s="22" t="s">
        <v>52</v>
      </c>
      <c r="D44" s="23"/>
      <c r="E44" s="24">
        <f>E45</f>
        <v>898048201</v>
      </c>
      <c r="F44" s="24">
        <f t="shared" si="0"/>
        <v>-2448734.4099999666</v>
      </c>
      <c r="G44" s="24">
        <f>G45</f>
        <v>895599466.59000003</v>
      </c>
      <c r="H44" s="24">
        <f>H45</f>
        <v>821883896</v>
      </c>
      <c r="I44" s="24">
        <f>I45</f>
        <v>781010549.08000004</v>
      </c>
      <c r="J44" s="24">
        <f t="shared" si="1"/>
        <v>73715570.590000033</v>
      </c>
      <c r="K44" s="2"/>
    </row>
    <row r="45" spans="1:11" ht="17.100000000000001" customHeight="1">
      <c r="A45" s="25">
        <v>6200</v>
      </c>
      <c r="B45" s="21"/>
      <c r="C45" s="2"/>
      <c r="D45" s="26" t="s">
        <v>53</v>
      </c>
      <c r="E45" s="27">
        <v>898048201</v>
      </c>
      <c r="F45" s="27">
        <f t="shared" si="0"/>
        <v>-2448734.4099999666</v>
      </c>
      <c r="G45" s="27">
        <v>895599466.59000003</v>
      </c>
      <c r="H45" s="27">
        <v>821883896</v>
      </c>
      <c r="I45" s="27">
        <v>781010549.08000004</v>
      </c>
      <c r="J45" s="27">
        <f t="shared" si="1"/>
        <v>73715570.590000033</v>
      </c>
      <c r="K45" s="2"/>
    </row>
    <row r="46" spans="1:11" ht="21.95" customHeight="1" thickBot="1">
      <c r="A46" s="1"/>
      <c r="B46" s="28" t="s">
        <v>54</v>
      </c>
      <c r="C46" s="29"/>
      <c r="D46" s="30"/>
      <c r="E46" s="31">
        <f>E44+E39+E34+E24+E16+E9</f>
        <v>286344979488</v>
      </c>
      <c r="F46" s="31">
        <f t="shared" si="0"/>
        <v>2735667332.4699707</v>
      </c>
      <c r="G46" s="31">
        <f>G44+G39+G34+G24+G16+G9</f>
        <v>289080646820.46997</v>
      </c>
      <c r="H46" s="31">
        <f>H44+H39+H34+H24+H16+H9</f>
        <v>319020233215</v>
      </c>
      <c r="I46" s="31">
        <f>I44+I39+I34+I24+I16+I9</f>
        <v>285294107190.84009</v>
      </c>
      <c r="J46" s="31">
        <f t="shared" si="1"/>
        <v>-29939586394.530029</v>
      </c>
      <c r="K46" s="2"/>
    </row>
    <row r="47" spans="1:11" ht="19.5" customHeight="1">
      <c r="A47" s="1"/>
      <c r="B47" s="32" t="s">
        <v>55</v>
      </c>
      <c r="C47" s="32"/>
      <c r="D47" s="32"/>
      <c r="E47" s="32"/>
      <c r="F47" s="32"/>
      <c r="G47" s="32"/>
      <c r="H47" s="32"/>
      <c r="I47" s="32"/>
      <c r="J47" s="32"/>
      <c r="K47" s="2"/>
    </row>
    <row r="48" spans="1:11" ht="41.1" customHeight="1">
      <c r="A48" s="1"/>
      <c r="B48" s="2"/>
      <c r="C48" s="33" t="s">
        <v>56</v>
      </c>
      <c r="D48" s="33"/>
      <c r="E48" s="33"/>
      <c r="F48" s="33"/>
      <c r="G48" s="33"/>
      <c r="H48" s="33"/>
      <c r="I48" s="33"/>
      <c r="J48" s="33"/>
      <c r="K48" s="2"/>
    </row>
    <row r="49" spans="1:11" ht="3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14">
    <mergeCell ref="B47:J47"/>
    <mergeCell ref="C48:J48"/>
    <mergeCell ref="C16:D16"/>
    <mergeCell ref="C24:D24"/>
    <mergeCell ref="C34:D34"/>
    <mergeCell ref="C39:D39"/>
    <mergeCell ref="C44:D44"/>
    <mergeCell ref="B46:D4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2019-12-03T00:45:58Z</dcterms:created>
  <dcterms:modified xsi:type="dcterms:W3CDTF">2019-12-03T00:46:36Z</dcterms:modified>
</cp:coreProperties>
</file>